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8755" windowHeight="138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99" i="1"/>
  <c r="E99"/>
  <c r="F82"/>
  <c r="E82"/>
  <c r="F90"/>
  <c r="E90"/>
  <c r="F21"/>
  <c r="E21"/>
  <c r="F65"/>
  <c r="E65"/>
  <c r="F52"/>
  <c r="E52"/>
  <c r="F34"/>
  <c r="E34"/>
  <c r="E68"/>
  <c r="F68"/>
  <c r="F95"/>
  <c r="E95"/>
  <c r="F79"/>
  <c r="E79"/>
  <c r="F27"/>
  <c r="G27"/>
  <c r="H27"/>
  <c r="I27"/>
  <c r="E27"/>
  <c r="E44"/>
  <c r="F44"/>
  <c r="H44"/>
  <c r="I44"/>
  <c r="G44"/>
  <c r="I11"/>
  <c r="H11"/>
  <c r="J12"/>
  <c r="G11" l="1"/>
</calcChain>
</file>

<file path=xl/sharedStrings.xml><?xml version="1.0" encoding="utf-8"?>
<sst xmlns="http://schemas.openxmlformats.org/spreadsheetml/2006/main" count="197" uniqueCount="42">
  <si>
    <t>Наименование теплоисточника</t>
  </si>
  <si>
    <t>Теплоисточники, стоящие на балансе муниципального района</t>
  </si>
  <si>
    <t>МБОУ «Серебропольская СОШ»</t>
  </si>
  <si>
    <t xml:space="preserve">котельная МБДОУ Азовский детский сад "Солнышко" </t>
  </si>
  <si>
    <t xml:space="preserve">Котельная МБОУ "Кудук-Чиликская ООШ"  </t>
  </si>
  <si>
    <t>Теплоисточники ЖКХ</t>
  </si>
  <si>
    <t>МП "АТК"  с. Пришиб</t>
  </si>
  <si>
    <t>МП "АТК" с. Азово Сокол</t>
  </si>
  <si>
    <t>МП "АТК" с.  Березовка</t>
  </si>
  <si>
    <t>МП "АТК" с. Азово  Центральная</t>
  </si>
  <si>
    <t xml:space="preserve"> МП "АТК" с. Гауф </t>
  </si>
  <si>
    <t>База МП "АТК"</t>
  </si>
  <si>
    <t xml:space="preserve">МП "АТК" с. Звонарево Кут </t>
  </si>
  <si>
    <t xml:space="preserve">МП "АТК" с. Привальное </t>
  </si>
  <si>
    <t xml:space="preserve">МП "АТК" с. Пахомовка  школа </t>
  </si>
  <si>
    <t xml:space="preserve">МП "АТК" с. Роза-Долина </t>
  </si>
  <si>
    <t xml:space="preserve"> ООО "Альтона" с. Цветнополье участковая больница  </t>
  </si>
  <si>
    <t xml:space="preserve"> МП "АТК" с. Александровка </t>
  </si>
  <si>
    <t xml:space="preserve"> МП "АТК" с. Поповка</t>
  </si>
  <si>
    <t xml:space="preserve"> МП "АТК" с. Цветнополье д/с</t>
  </si>
  <si>
    <t>МП "АТК" с. Сосновка</t>
  </si>
  <si>
    <t xml:space="preserve"> МП "АТК" с. Трубецкое</t>
  </si>
  <si>
    <t xml:space="preserve"> МП "АТК" с. Цветнополье ДК </t>
  </si>
  <si>
    <t>Вид системы теплоснаб-жения</t>
  </si>
  <si>
    <t>Тип проклад-ки</t>
  </si>
  <si>
    <t>Наруж-ный диаметр труб, мм</t>
  </si>
  <si>
    <t>Общая протя-женность сетей, км</t>
  </si>
  <si>
    <t>Протя-женность участков теплопро-водов на отопле-ние, км</t>
  </si>
  <si>
    <t>Потери отопле-ние, Гкал</t>
  </si>
  <si>
    <t>Потери отопл через поверх-ность, Гкал</t>
  </si>
  <si>
    <t>Потери отопл с утечками, Гкал</t>
  </si>
  <si>
    <t>Расчетная тепловая нагрузка трубопро-вода на отопление, Гкал</t>
  </si>
  <si>
    <t>2х трубная</t>
  </si>
  <si>
    <t>ПБ</t>
  </si>
  <si>
    <t>итого:</t>
  </si>
  <si>
    <t>Н</t>
  </si>
  <si>
    <t>от 26.03.2024 № 204</t>
  </si>
  <si>
    <t xml:space="preserve">к постановлению Администрации Азовского </t>
  </si>
  <si>
    <t>немецкого национального  муниципального</t>
  </si>
  <si>
    <t>района Омской области</t>
  </si>
  <si>
    <t>Приложение № 4</t>
  </si>
  <si>
    <t>Перечень тепловых сетей  Азовского немецкого национального муниципального района Омской области  с техническими характеристиками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</si>
</sst>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4">
    <font>
      <sz val="11"/>
      <color theme="1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164" fontId="2" fillId="2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center" vertical="center" wrapText="1"/>
    </xf>
    <xf numFmtId="164" fontId="2" fillId="2" borderId="0" xfId="0" applyNumberFormat="1" applyFont="1" applyFill="1" applyBorder="1" applyAlignment="1" applyProtection="1">
      <alignment horizontal="center" vertical="center" wrapText="1"/>
    </xf>
    <xf numFmtId="164" fontId="2" fillId="2" borderId="1" xfId="1" quotePrefix="1" applyNumberFormat="1" applyFont="1" applyFill="1" applyBorder="1" applyAlignment="1" applyProtection="1">
      <alignment horizontal="center" vertical="center" wrapText="1"/>
    </xf>
    <xf numFmtId="164" fontId="2" fillId="2" borderId="1" xfId="1" applyNumberFormat="1" applyFont="1" applyFill="1" applyBorder="1" applyAlignment="1" applyProtection="1">
      <alignment horizontal="center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5" fontId="2" fillId="2" borderId="0" xfId="0" applyNumberFormat="1" applyFont="1" applyFill="1" applyAlignment="1">
      <alignment horizontal="center" vertical="center" wrapText="1"/>
    </xf>
    <xf numFmtId="165" fontId="3" fillId="2" borderId="0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V99"/>
  <sheetViews>
    <sheetView tabSelected="1" topLeftCell="A67" workbookViewId="0">
      <selection activeCell="E84" sqref="E84"/>
    </sheetView>
  </sheetViews>
  <sheetFormatPr defaultRowHeight="15.75"/>
  <cols>
    <col min="1" max="1" width="25.85546875" style="1" customWidth="1"/>
    <col min="2" max="2" width="11.5703125" style="1" customWidth="1"/>
    <col min="3" max="3" width="10.7109375" style="1" customWidth="1"/>
    <col min="4" max="4" width="17.5703125" style="1" customWidth="1"/>
    <col min="5" max="5" width="14.7109375" style="11" customWidth="1"/>
    <col min="6" max="6" width="15.42578125" style="11" customWidth="1"/>
    <col min="7" max="7" width="13" style="1" customWidth="1"/>
    <col min="8" max="8" width="13.42578125" style="1" customWidth="1"/>
    <col min="9" max="9" width="10.5703125" style="1" customWidth="1"/>
    <col min="10" max="10" width="11.5703125" style="1" customWidth="1"/>
    <col min="11" max="230" width="9.140625" style="1"/>
    <col min="231" max="231" width="27.42578125" style="1" customWidth="1"/>
    <col min="232" max="233" width="9.140625" style="1"/>
    <col min="234" max="234" width="9.7109375" style="1" customWidth="1"/>
    <col min="235" max="236" width="9.140625" style="1"/>
    <col min="237" max="237" width="12.28515625" style="1" customWidth="1"/>
    <col min="238" max="238" width="10.7109375" style="1" customWidth="1"/>
    <col min="239" max="239" width="11.28515625" style="1" customWidth="1"/>
    <col min="240" max="240" width="9.140625" style="1"/>
    <col min="241" max="241" width="9.7109375" style="1" customWidth="1"/>
    <col min="242" max="243" width="9.140625" style="1"/>
    <col min="244" max="244" width="12.140625" style="1" customWidth="1"/>
    <col min="245" max="245" width="11.140625" style="1" customWidth="1"/>
    <col min="246" max="246" width="10.5703125" style="1" customWidth="1"/>
    <col min="247" max="247" width="9.140625" style="1"/>
    <col min="248" max="248" width="11.7109375" style="1" customWidth="1"/>
    <col min="249" max="249" width="9.140625" style="1"/>
    <col min="250" max="250" width="10" style="1" customWidth="1"/>
    <col min="251" max="252" width="9.140625" style="1"/>
    <col min="253" max="253" width="12.7109375" style="1" customWidth="1"/>
    <col min="254" max="254" width="11.28515625" style="1" customWidth="1"/>
    <col min="255" max="255" width="9.140625" style="1"/>
    <col min="256" max="259" width="0" style="1" hidden="1" customWidth="1"/>
    <col min="260" max="486" width="9.140625" style="1"/>
    <col min="487" max="487" width="27.42578125" style="1" customWidth="1"/>
    <col min="488" max="489" width="9.140625" style="1"/>
    <col min="490" max="490" width="9.7109375" style="1" customWidth="1"/>
    <col min="491" max="492" width="9.140625" style="1"/>
    <col min="493" max="493" width="12.28515625" style="1" customWidth="1"/>
    <col min="494" max="494" width="10.7109375" style="1" customWidth="1"/>
    <col min="495" max="495" width="11.28515625" style="1" customWidth="1"/>
    <col min="496" max="496" width="9.140625" style="1"/>
    <col min="497" max="497" width="9.7109375" style="1" customWidth="1"/>
    <col min="498" max="499" width="9.140625" style="1"/>
    <col min="500" max="500" width="12.140625" style="1" customWidth="1"/>
    <col min="501" max="501" width="11.140625" style="1" customWidth="1"/>
    <col min="502" max="502" width="10.5703125" style="1" customWidth="1"/>
    <col min="503" max="503" width="9.140625" style="1"/>
    <col min="504" max="504" width="11.7109375" style="1" customWidth="1"/>
    <col min="505" max="505" width="9.140625" style="1"/>
    <col min="506" max="506" width="10" style="1" customWidth="1"/>
    <col min="507" max="508" width="9.140625" style="1"/>
    <col min="509" max="509" width="12.7109375" style="1" customWidth="1"/>
    <col min="510" max="510" width="11.28515625" style="1" customWidth="1"/>
    <col min="511" max="511" width="9.140625" style="1"/>
    <col min="512" max="515" width="0" style="1" hidden="1" customWidth="1"/>
    <col min="516" max="742" width="9.140625" style="1"/>
    <col min="743" max="743" width="27.42578125" style="1" customWidth="1"/>
    <col min="744" max="745" width="9.140625" style="1"/>
    <col min="746" max="746" width="9.7109375" style="1" customWidth="1"/>
    <col min="747" max="748" width="9.140625" style="1"/>
    <col min="749" max="749" width="12.28515625" style="1" customWidth="1"/>
    <col min="750" max="750" width="10.7109375" style="1" customWidth="1"/>
    <col min="751" max="751" width="11.28515625" style="1" customWidth="1"/>
    <col min="752" max="752" width="9.140625" style="1"/>
    <col min="753" max="753" width="9.7109375" style="1" customWidth="1"/>
    <col min="754" max="755" width="9.140625" style="1"/>
    <col min="756" max="756" width="12.140625" style="1" customWidth="1"/>
    <col min="757" max="757" width="11.140625" style="1" customWidth="1"/>
    <col min="758" max="758" width="10.5703125" style="1" customWidth="1"/>
    <col min="759" max="759" width="9.140625" style="1"/>
    <col min="760" max="760" width="11.7109375" style="1" customWidth="1"/>
    <col min="761" max="761" width="9.140625" style="1"/>
    <col min="762" max="762" width="10" style="1" customWidth="1"/>
    <col min="763" max="764" width="9.140625" style="1"/>
    <col min="765" max="765" width="12.7109375" style="1" customWidth="1"/>
    <col min="766" max="766" width="11.28515625" style="1" customWidth="1"/>
    <col min="767" max="767" width="9.140625" style="1"/>
    <col min="768" max="771" width="0" style="1" hidden="1" customWidth="1"/>
    <col min="772" max="998" width="9.140625" style="1"/>
    <col min="999" max="999" width="27.42578125" style="1" customWidth="1"/>
    <col min="1000" max="1001" width="9.140625" style="1"/>
    <col min="1002" max="1002" width="9.7109375" style="1" customWidth="1"/>
    <col min="1003" max="1004" width="9.140625" style="1"/>
    <col min="1005" max="1005" width="12.28515625" style="1" customWidth="1"/>
    <col min="1006" max="1006" width="10.7109375" style="1" customWidth="1"/>
    <col min="1007" max="1007" width="11.28515625" style="1" customWidth="1"/>
    <col min="1008" max="1008" width="9.140625" style="1"/>
    <col min="1009" max="1009" width="9.7109375" style="1" customWidth="1"/>
    <col min="1010" max="1011" width="9.140625" style="1"/>
    <col min="1012" max="1012" width="12.140625" style="1" customWidth="1"/>
    <col min="1013" max="1013" width="11.140625" style="1" customWidth="1"/>
    <col min="1014" max="1014" width="10.5703125" style="1" customWidth="1"/>
    <col min="1015" max="1015" width="9.140625" style="1"/>
    <col min="1016" max="1016" width="11.7109375" style="1" customWidth="1"/>
    <col min="1017" max="1017" width="9.140625" style="1"/>
    <col min="1018" max="1018" width="10" style="1" customWidth="1"/>
    <col min="1019" max="1020" width="9.140625" style="1"/>
    <col min="1021" max="1021" width="12.7109375" style="1" customWidth="1"/>
    <col min="1022" max="1022" width="11.28515625" style="1" customWidth="1"/>
    <col min="1023" max="1023" width="9.140625" style="1"/>
    <col min="1024" max="1027" width="0" style="1" hidden="1" customWidth="1"/>
    <col min="1028" max="1254" width="9.140625" style="1"/>
    <col min="1255" max="1255" width="27.42578125" style="1" customWidth="1"/>
    <col min="1256" max="1257" width="9.140625" style="1"/>
    <col min="1258" max="1258" width="9.7109375" style="1" customWidth="1"/>
    <col min="1259" max="1260" width="9.140625" style="1"/>
    <col min="1261" max="1261" width="12.28515625" style="1" customWidth="1"/>
    <col min="1262" max="1262" width="10.7109375" style="1" customWidth="1"/>
    <col min="1263" max="1263" width="11.28515625" style="1" customWidth="1"/>
    <col min="1264" max="1264" width="9.140625" style="1"/>
    <col min="1265" max="1265" width="9.7109375" style="1" customWidth="1"/>
    <col min="1266" max="1267" width="9.140625" style="1"/>
    <col min="1268" max="1268" width="12.140625" style="1" customWidth="1"/>
    <col min="1269" max="1269" width="11.140625" style="1" customWidth="1"/>
    <col min="1270" max="1270" width="10.5703125" style="1" customWidth="1"/>
    <col min="1271" max="1271" width="9.140625" style="1"/>
    <col min="1272" max="1272" width="11.7109375" style="1" customWidth="1"/>
    <col min="1273" max="1273" width="9.140625" style="1"/>
    <col min="1274" max="1274" width="10" style="1" customWidth="1"/>
    <col min="1275" max="1276" width="9.140625" style="1"/>
    <col min="1277" max="1277" width="12.7109375" style="1" customWidth="1"/>
    <col min="1278" max="1278" width="11.28515625" style="1" customWidth="1"/>
    <col min="1279" max="1279" width="9.140625" style="1"/>
    <col min="1280" max="1283" width="0" style="1" hidden="1" customWidth="1"/>
    <col min="1284" max="1510" width="9.140625" style="1"/>
    <col min="1511" max="1511" width="27.42578125" style="1" customWidth="1"/>
    <col min="1512" max="1513" width="9.140625" style="1"/>
    <col min="1514" max="1514" width="9.7109375" style="1" customWidth="1"/>
    <col min="1515" max="1516" width="9.140625" style="1"/>
    <col min="1517" max="1517" width="12.28515625" style="1" customWidth="1"/>
    <col min="1518" max="1518" width="10.7109375" style="1" customWidth="1"/>
    <col min="1519" max="1519" width="11.28515625" style="1" customWidth="1"/>
    <col min="1520" max="1520" width="9.140625" style="1"/>
    <col min="1521" max="1521" width="9.7109375" style="1" customWidth="1"/>
    <col min="1522" max="1523" width="9.140625" style="1"/>
    <col min="1524" max="1524" width="12.140625" style="1" customWidth="1"/>
    <col min="1525" max="1525" width="11.140625" style="1" customWidth="1"/>
    <col min="1526" max="1526" width="10.5703125" style="1" customWidth="1"/>
    <col min="1527" max="1527" width="9.140625" style="1"/>
    <col min="1528" max="1528" width="11.7109375" style="1" customWidth="1"/>
    <col min="1529" max="1529" width="9.140625" style="1"/>
    <col min="1530" max="1530" width="10" style="1" customWidth="1"/>
    <col min="1531" max="1532" width="9.140625" style="1"/>
    <col min="1533" max="1533" width="12.7109375" style="1" customWidth="1"/>
    <col min="1534" max="1534" width="11.28515625" style="1" customWidth="1"/>
    <col min="1535" max="1535" width="9.140625" style="1"/>
    <col min="1536" max="1539" width="0" style="1" hidden="1" customWidth="1"/>
    <col min="1540" max="1766" width="9.140625" style="1"/>
    <col min="1767" max="1767" width="27.42578125" style="1" customWidth="1"/>
    <col min="1768" max="1769" width="9.140625" style="1"/>
    <col min="1770" max="1770" width="9.7109375" style="1" customWidth="1"/>
    <col min="1771" max="1772" width="9.140625" style="1"/>
    <col min="1773" max="1773" width="12.28515625" style="1" customWidth="1"/>
    <col min="1774" max="1774" width="10.7109375" style="1" customWidth="1"/>
    <col min="1775" max="1775" width="11.28515625" style="1" customWidth="1"/>
    <col min="1776" max="1776" width="9.140625" style="1"/>
    <col min="1777" max="1777" width="9.7109375" style="1" customWidth="1"/>
    <col min="1778" max="1779" width="9.140625" style="1"/>
    <col min="1780" max="1780" width="12.140625" style="1" customWidth="1"/>
    <col min="1781" max="1781" width="11.140625" style="1" customWidth="1"/>
    <col min="1782" max="1782" width="10.5703125" style="1" customWidth="1"/>
    <col min="1783" max="1783" width="9.140625" style="1"/>
    <col min="1784" max="1784" width="11.7109375" style="1" customWidth="1"/>
    <col min="1785" max="1785" width="9.140625" style="1"/>
    <col min="1786" max="1786" width="10" style="1" customWidth="1"/>
    <col min="1787" max="1788" width="9.140625" style="1"/>
    <col min="1789" max="1789" width="12.7109375" style="1" customWidth="1"/>
    <col min="1790" max="1790" width="11.28515625" style="1" customWidth="1"/>
    <col min="1791" max="1791" width="9.140625" style="1"/>
    <col min="1792" max="1795" width="0" style="1" hidden="1" customWidth="1"/>
    <col min="1796" max="2022" width="9.140625" style="1"/>
    <col min="2023" max="2023" width="27.42578125" style="1" customWidth="1"/>
    <col min="2024" max="2025" width="9.140625" style="1"/>
    <col min="2026" max="2026" width="9.7109375" style="1" customWidth="1"/>
    <col min="2027" max="2028" width="9.140625" style="1"/>
    <col min="2029" max="2029" width="12.28515625" style="1" customWidth="1"/>
    <col min="2030" max="2030" width="10.7109375" style="1" customWidth="1"/>
    <col min="2031" max="2031" width="11.28515625" style="1" customWidth="1"/>
    <col min="2032" max="2032" width="9.140625" style="1"/>
    <col min="2033" max="2033" width="9.7109375" style="1" customWidth="1"/>
    <col min="2034" max="2035" width="9.140625" style="1"/>
    <col min="2036" max="2036" width="12.140625" style="1" customWidth="1"/>
    <col min="2037" max="2037" width="11.140625" style="1" customWidth="1"/>
    <col min="2038" max="2038" width="10.5703125" style="1" customWidth="1"/>
    <col min="2039" max="2039" width="9.140625" style="1"/>
    <col min="2040" max="2040" width="11.7109375" style="1" customWidth="1"/>
    <col min="2041" max="2041" width="9.140625" style="1"/>
    <col min="2042" max="2042" width="10" style="1" customWidth="1"/>
    <col min="2043" max="2044" width="9.140625" style="1"/>
    <col min="2045" max="2045" width="12.7109375" style="1" customWidth="1"/>
    <col min="2046" max="2046" width="11.28515625" style="1" customWidth="1"/>
    <col min="2047" max="2047" width="9.140625" style="1"/>
    <col min="2048" max="2051" width="0" style="1" hidden="1" customWidth="1"/>
    <col min="2052" max="2278" width="9.140625" style="1"/>
    <col min="2279" max="2279" width="27.42578125" style="1" customWidth="1"/>
    <col min="2280" max="2281" width="9.140625" style="1"/>
    <col min="2282" max="2282" width="9.7109375" style="1" customWidth="1"/>
    <col min="2283" max="2284" width="9.140625" style="1"/>
    <col min="2285" max="2285" width="12.28515625" style="1" customWidth="1"/>
    <col min="2286" max="2286" width="10.7109375" style="1" customWidth="1"/>
    <col min="2287" max="2287" width="11.28515625" style="1" customWidth="1"/>
    <col min="2288" max="2288" width="9.140625" style="1"/>
    <col min="2289" max="2289" width="9.7109375" style="1" customWidth="1"/>
    <col min="2290" max="2291" width="9.140625" style="1"/>
    <col min="2292" max="2292" width="12.140625" style="1" customWidth="1"/>
    <col min="2293" max="2293" width="11.140625" style="1" customWidth="1"/>
    <col min="2294" max="2294" width="10.5703125" style="1" customWidth="1"/>
    <col min="2295" max="2295" width="9.140625" style="1"/>
    <col min="2296" max="2296" width="11.7109375" style="1" customWidth="1"/>
    <col min="2297" max="2297" width="9.140625" style="1"/>
    <col min="2298" max="2298" width="10" style="1" customWidth="1"/>
    <col min="2299" max="2300" width="9.140625" style="1"/>
    <col min="2301" max="2301" width="12.7109375" style="1" customWidth="1"/>
    <col min="2302" max="2302" width="11.28515625" style="1" customWidth="1"/>
    <col min="2303" max="2303" width="9.140625" style="1"/>
    <col min="2304" max="2307" width="0" style="1" hidden="1" customWidth="1"/>
    <col min="2308" max="2534" width="9.140625" style="1"/>
    <col min="2535" max="2535" width="27.42578125" style="1" customWidth="1"/>
    <col min="2536" max="2537" width="9.140625" style="1"/>
    <col min="2538" max="2538" width="9.7109375" style="1" customWidth="1"/>
    <col min="2539" max="2540" width="9.140625" style="1"/>
    <col min="2541" max="2541" width="12.28515625" style="1" customWidth="1"/>
    <col min="2542" max="2542" width="10.7109375" style="1" customWidth="1"/>
    <col min="2543" max="2543" width="11.28515625" style="1" customWidth="1"/>
    <col min="2544" max="2544" width="9.140625" style="1"/>
    <col min="2545" max="2545" width="9.7109375" style="1" customWidth="1"/>
    <col min="2546" max="2547" width="9.140625" style="1"/>
    <col min="2548" max="2548" width="12.140625" style="1" customWidth="1"/>
    <col min="2549" max="2549" width="11.140625" style="1" customWidth="1"/>
    <col min="2550" max="2550" width="10.5703125" style="1" customWidth="1"/>
    <col min="2551" max="2551" width="9.140625" style="1"/>
    <col min="2552" max="2552" width="11.7109375" style="1" customWidth="1"/>
    <col min="2553" max="2553" width="9.140625" style="1"/>
    <col min="2554" max="2554" width="10" style="1" customWidth="1"/>
    <col min="2555" max="2556" width="9.140625" style="1"/>
    <col min="2557" max="2557" width="12.7109375" style="1" customWidth="1"/>
    <col min="2558" max="2558" width="11.28515625" style="1" customWidth="1"/>
    <col min="2559" max="2559" width="9.140625" style="1"/>
    <col min="2560" max="2563" width="0" style="1" hidden="1" customWidth="1"/>
    <col min="2564" max="2790" width="9.140625" style="1"/>
    <col min="2791" max="2791" width="27.42578125" style="1" customWidth="1"/>
    <col min="2792" max="2793" width="9.140625" style="1"/>
    <col min="2794" max="2794" width="9.7109375" style="1" customWidth="1"/>
    <col min="2795" max="2796" width="9.140625" style="1"/>
    <col min="2797" max="2797" width="12.28515625" style="1" customWidth="1"/>
    <col min="2798" max="2798" width="10.7109375" style="1" customWidth="1"/>
    <col min="2799" max="2799" width="11.28515625" style="1" customWidth="1"/>
    <col min="2800" max="2800" width="9.140625" style="1"/>
    <col min="2801" max="2801" width="9.7109375" style="1" customWidth="1"/>
    <col min="2802" max="2803" width="9.140625" style="1"/>
    <col min="2804" max="2804" width="12.140625" style="1" customWidth="1"/>
    <col min="2805" max="2805" width="11.140625" style="1" customWidth="1"/>
    <col min="2806" max="2806" width="10.5703125" style="1" customWidth="1"/>
    <col min="2807" max="2807" width="9.140625" style="1"/>
    <col min="2808" max="2808" width="11.7109375" style="1" customWidth="1"/>
    <col min="2809" max="2809" width="9.140625" style="1"/>
    <col min="2810" max="2810" width="10" style="1" customWidth="1"/>
    <col min="2811" max="2812" width="9.140625" style="1"/>
    <col min="2813" max="2813" width="12.7109375" style="1" customWidth="1"/>
    <col min="2814" max="2814" width="11.28515625" style="1" customWidth="1"/>
    <col min="2815" max="2815" width="9.140625" style="1"/>
    <col min="2816" max="2819" width="0" style="1" hidden="1" customWidth="1"/>
    <col min="2820" max="3046" width="9.140625" style="1"/>
    <col min="3047" max="3047" width="27.42578125" style="1" customWidth="1"/>
    <col min="3048" max="3049" width="9.140625" style="1"/>
    <col min="3050" max="3050" width="9.7109375" style="1" customWidth="1"/>
    <col min="3051" max="3052" width="9.140625" style="1"/>
    <col min="3053" max="3053" width="12.28515625" style="1" customWidth="1"/>
    <col min="3054" max="3054" width="10.7109375" style="1" customWidth="1"/>
    <col min="3055" max="3055" width="11.28515625" style="1" customWidth="1"/>
    <col min="3056" max="3056" width="9.140625" style="1"/>
    <col min="3057" max="3057" width="9.7109375" style="1" customWidth="1"/>
    <col min="3058" max="3059" width="9.140625" style="1"/>
    <col min="3060" max="3060" width="12.140625" style="1" customWidth="1"/>
    <col min="3061" max="3061" width="11.140625" style="1" customWidth="1"/>
    <col min="3062" max="3062" width="10.5703125" style="1" customWidth="1"/>
    <col min="3063" max="3063" width="9.140625" style="1"/>
    <col min="3064" max="3064" width="11.7109375" style="1" customWidth="1"/>
    <col min="3065" max="3065" width="9.140625" style="1"/>
    <col min="3066" max="3066" width="10" style="1" customWidth="1"/>
    <col min="3067" max="3068" width="9.140625" style="1"/>
    <col min="3069" max="3069" width="12.7109375" style="1" customWidth="1"/>
    <col min="3070" max="3070" width="11.28515625" style="1" customWidth="1"/>
    <col min="3071" max="3071" width="9.140625" style="1"/>
    <col min="3072" max="3075" width="0" style="1" hidden="1" customWidth="1"/>
    <col min="3076" max="3302" width="9.140625" style="1"/>
    <col min="3303" max="3303" width="27.42578125" style="1" customWidth="1"/>
    <col min="3304" max="3305" width="9.140625" style="1"/>
    <col min="3306" max="3306" width="9.7109375" style="1" customWidth="1"/>
    <col min="3307" max="3308" width="9.140625" style="1"/>
    <col min="3309" max="3309" width="12.28515625" style="1" customWidth="1"/>
    <col min="3310" max="3310" width="10.7109375" style="1" customWidth="1"/>
    <col min="3311" max="3311" width="11.28515625" style="1" customWidth="1"/>
    <col min="3312" max="3312" width="9.140625" style="1"/>
    <col min="3313" max="3313" width="9.7109375" style="1" customWidth="1"/>
    <col min="3314" max="3315" width="9.140625" style="1"/>
    <col min="3316" max="3316" width="12.140625" style="1" customWidth="1"/>
    <col min="3317" max="3317" width="11.140625" style="1" customWidth="1"/>
    <col min="3318" max="3318" width="10.5703125" style="1" customWidth="1"/>
    <col min="3319" max="3319" width="9.140625" style="1"/>
    <col min="3320" max="3320" width="11.7109375" style="1" customWidth="1"/>
    <col min="3321" max="3321" width="9.140625" style="1"/>
    <col min="3322" max="3322" width="10" style="1" customWidth="1"/>
    <col min="3323" max="3324" width="9.140625" style="1"/>
    <col min="3325" max="3325" width="12.7109375" style="1" customWidth="1"/>
    <col min="3326" max="3326" width="11.28515625" style="1" customWidth="1"/>
    <col min="3327" max="3327" width="9.140625" style="1"/>
    <col min="3328" max="3331" width="0" style="1" hidden="1" customWidth="1"/>
    <col min="3332" max="3558" width="9.140625" style="1"/>
    <col min="3559" max="3559" width="27.42578125" style="1" customWidth="1"/>
    <col min="3560" max="3561" width="9.140625" style="1"/>
    <col min="3562" max="3562" width="9.7109375" style="1" customWidth="1"/>
    <col min="3563" max="3564" width="9.140625" style="1"/>
    <col min="3565" max="3565" width="12.28515625" style="1" customWidth="1"/>
    <col min="3566" max="3566" width="10.7109375" style="1" customWidth="1"/>
    <col min="3567" max="3567" width="11.28515625" style="1" customWidth="1"/>
    <col min="3568" max="3568" width="9.140625" style="1"/>
    <col min="3569" max="3569" width="9.7109375" style="1" customWidth="1"/>
    <col min="3570" max="3571" width="9.140625" style="1"/>
    <col min="3572" max="3572" width="12.140625" style="1" customWidth="1"/>
    <col min="3573" max="3573" width="11.140625" style="1" customWidth="1"/>
    <col min="3574" max="3574" width="10.5703125" style="1" customWidth="1"/>
    <col min="3575" max="3575" width="9.140625" style="1"/>
    <col min="3576" max="3576" width="11.7109375" style="1" customWidth="1"/>
    <col min="3577" max="3577" width="9.140625" style="1"/>
    <col min="3578" max="3578" width="10" style="1" customWidth="1"/>
    <col min="3579" max="3580" width="9.140625" style="1"/>
    <col min="3581" max="3581" width="12.7109375" style="1" customWidth="1"/>
    <col min="3582" max="3582" width="11.28515625" style="1" customWidth="1"/>
    <col min="3583" max="3583" width="9.140625" style="1"/>
    <col min="3584" max="3587" width="0" style="1" hidden="1" customWidth="1"/>
    <col min="3588" max="3814" width="9.140625" style="1"/>
    <col min="3815" max="3815" width="27.42578125" style="1" customWidth="1"/>
    <col min="3816" max="3817" width="9.140625" style="1"/>
    <col min="3818" max="3818" width="9.7109375" style="1" customWidth="1"/>
    <col min="3819" max="3820" width="9.140625" style="1"/>
    <col min="3821" max="3821" width="12.28515625" style="1" customWidth="1"/>
    <col min="3822" max="3822" width="10.7109375" style="1" customWidth="1"/>
    <col min="3823" max="3823" width="11.28515625" style="1" customWidth="1"/>
    <col min="3824" max="3824" width="9.140625" style="1"/>
    <col min="3825" max="3825" width="9.7109375" style="1" customWidth="1"/>
    <col min="3826" max="3827" width="9.140625" style="1"/>
    <col min="3828" max="3828" width="12.140625" style="1" customWidth="1"/>
    <col min="3829" max="3829" width="11.140625" style="1" customWidth="1"/>
    <col min="3830" max="3830" width="10.5703125" style="1" customWidth="1"/>
    <col min="3831" max="3831" width="9.140625" style="1"/>
    <col min="3832" max="3832" width="11.7109375" style="1" customWidth="1"/>
    <col min="3833" max="3833" width="9.140625" style="1"/>
    <col min="3834" max="3834" width="10" style="1" customWidth="1"/>
    <col min="3835" max="3836" width="9.140625" style="1"/>
    <col min="3837" max="3837" width="12.7109375" style="1" customWidth="1"/>
    <col min="3838" max="3838" width="11.28515625" style="1" customWidth="1"/>
    <col min="3839" max="3839" width="9.140625" style="1"/>
    <col min="3840" max="3843" width="0" style="1" hidden="1" customWidth="1"/>
    <col min="3844" max="4070" width="9.140625" style="1"/>
    <col min="4071" max="4071" width="27.42578125" style="1" customWidth="1"/>
    <col min="4072" max="4073" width="9.140625" style="1"/>
    <col min="4074" max="4074" width="9.7109375" style="1" customWidth="1"/>
    <col min="4075" max="4076" width="9.140625" style="1"/>
    <col min="4077" max="4077" width="12.28515625" style="1" customWidth="1"/>
    <col min="4078" max="4078" width="10.7109375" style="1" customWidth="1"/>
    <col min="4079" max="4079" width="11.28515625" style="1" customWidth="1"/>
    <col min="4080" max="4080" width="9.140625" style="1"/>
    <col min="4081" max="4081" width="9.7109375" style="1" customWidth="1"/>
    <col min="4082" max="4083" width="9.140625" style="1"/>
    <col min="4084" max="4084" width="12.140625" style="1" customWidth="1"/>
    <col min="4085" max="4085" width="11.140625" style="1" customWidth="1"/>
    <col min="4086" max="4086" width="10.5703125" style="1" customWidth="1"/>
    <col min="4087" max="4087" width="9.140625" style="1"/>
    <col min="4088" max="4088" width="11.7109375" style="1" customWidth="1"/>
    <col min="4089" max="4089" width="9.140625" style="1"/>
    <col min="4090" max="4090" width="10" style="1" customWidth="1"/>
    <col min="4091" max="4092" width="9.140625" style="1"/>
    <col min="4093" max="4093" width="12.7109375" style="1" customWidth="1"/>
    <col min="4094" max="4094" width="11.28515625" style="1" customWidth="1"/>
    <col min="4095" max="4095" width="9.140625" style="1"/>
    <col min="4096" max="4099" width="0" style="1" hidden="1" customWidth="1"/>
    <col min="4100" max="4326" width="9.140625" style="1"/>
    <col min="4327" max="4327" width="27.42578125" style="1" customWidth="1"/>
    <col min="4328" max="4329" width="9.140625" style="1"/>
    <col min="4330" max="4330" width="9.7109375" style="1" customWidth="1"/>
    <col min="4331" max="4332" width="9.140625" style="1"/>
    <col min="4333" max="4333" width="12.28515625" style="1" customWidth="1"/>
    <col min="4334" max="4334" width="10.7109375" style="1" customWidth="1"/>
    <col min="4335" max="4335" width="11.28515625" style="1" customWidth="1"/>
    <col min="4336" max="4336" width="9.140625" style="1"/>
    <col min="4337" max="4337" width="9.7109375" style="1" customWidth="1"/>
    <col min="4338" max="4339" width="9.140625" style="1"/>
    <col min="4340" max="4340" width="12.140625" style="1" customWidth="1"/>
    <col min="4341" max="4341" width="11.140625" style="1" customWidth="1"/>
    <col min="4342" max="4342" width="10.5703125" style="1" customWidth="1"/>
    <col min="4343" max="4343" width="9.140625" style="1"/>
    <col min="4344" max="4344" width="11.7109375" style="1" customWidth="1"/>
    <col min="4345" max="4345" width="9.140625" style="1"/>
    <col min="4346" max="4346" width="10" style="1" customWidth="1"/>
    <col min="4347" max="4348" width="9.140625" style="1"/>
    <col min="4349" max="4349" width="12.7109375" style="1" customWidth="1"/>
    <col min="4350" max="4350" width="11.28515625" style="1" customWidth="1"/>
    <col min="4351" max="4351" width="9.140625" style="1"/>
    <col min="4352" max="4355" width="0" style="1" hidden="1" customWidth="1"/>
    <col min="4356" max="4582" width="9.140625" style="1"/>
    <col min="4583" max="4583" width="27.42578125" style="1" customWidth="1"/>
    <col min="4584" max="4585" width="9.140625" style="1"/>
    <col min="4586" max="4586" width="9.7109375" style="1" customWidth="1"/>
    <col min="4587" max="4588" width="9.140625" style="1"/>
    <col min="4589" max="4589" width="12.28515625" style="1" customWidth="1"/>
    <col min="4590" max="4590" width="10.7109375" style="1" customWidth="1"/>
    <col min="4591" max="4591" width="11.28515625" style="1" customWidth="1"/>
    <col min="4592" max="4592" width="9.140625" style="1"/>
    <col min="4593" max="4593" width="9.7109375" style="1" customWidth="1"/>
    <col min="4594" max="4595" width="9.140625" style="1"/>
    <col min="4596" max="4596" width="12.140625" style="1" customWidth="1"/>
    <col min="4597" max="4597" width="11.140625" style="1" customWidth="1"/>
    <col min="4598" max="4598" width="10.5703125" style="1" customWidth="1"/>
    <col min="4599" max="4599" width="9.140625" style="1"/>
    <col min="4600" max="4600" width="11.7109375" style="1" customWidth="1"/>
    <col min="4601" max="4601" width="9.140625" style="1"/>
    <col min="4602" max="4602" width="10" style="1" customWidth="1"/>
    <col min="4603" max="4604" width="9.140625" style="1"/>
    <col min="4605" max="4605" width="12.7109375" style="1" customWidth="1"/>
    <col min="4606" max="4606" width="11.28515625" style="1" customWidth="1"/>
    <col min="4607" max="4607" width="9.140625" style="1"/>
    <col min="4608" max="4611" width="0" style="1" hidden="1" customWidth="1"/>
    <col min="4612" max="4838" width="9.140625" style="1"/>
    <col min="4839" max="4839" width="27.42578125" style="1" customWidth="1"/>
    <col min="4840" max="4841" width="9.140625" style="1"/>
    <col min="4842" max="4842" width="9.7109375" style="1" customWidth="1"/>
    <col min="4843" max="4844" width="9.140625" style="1"/>
    <col min="4845" max="4845" width="12.28515625" style="1" customWidth="1"/>
    <col min="4846" max="4846" width="10.7109375" style="1" customWidth="1"/>
    <col min="4847" max="4847" width="11.28515625" style="1" customWidth="1"/>
    <col min="4848" max="4848" width="9.140625" style="1"/>
    <col min="4849" max="4849" width="9.7109375" style="1" customWidth="1"/>
    <col min="4850" max="4851" width="9.140625" style="1"/>
    <col min="4852" max="4852" width="12.140625" style="1" customWidth="1"/>
    <col min="4853" max="4853" width="11.140625" style="1" customWidth="1"/>
    <col min="4854" max="4854" width="10.5703125" style="1" customWidth="1"/>
    <col min="4855" max="4855" width="9.140625" style="1"/>
    <col min="4856" max="4856" width="11.7109375" style="1" customWidth="1"/>
    <col min="4857" max="4857" width="9.140625" style="1"/>
    <col min="4858" max="4858" width="10" style="1" customWidth="1"/>
    <col min="4859" max="4860" width="9.140625" style="1"/>
    <col min="4861" max="4861" width="12.7109375" style="1" customWidth="1"/>
    <col min="4862" max="4862" width="11.28515625" style="1" customWidth="1"/>
    <col min="4863" max="4863" width="9.140625" style="1"/>
    <col min="4864" max="4867" width="0" style="1" hidden="1" customWidth="1"/>
    <col min="4868" max="5094" width="9.140625" style="1"/>
    <col min="5095" max="5095" width="27.42578125" style="1" customWidth="1"/>
    <col min="5096" max="5097" width="9.140625" style="1"/>
    <col min="5098" max="5098" width="9.7109375" style="1" customWidth="1"/>
    <col min="5099" max="5100" width="9.140625" style="1"/>
    <col min="5101" max="5101" width="12.28515625" style="1" customWidth="1"/>
    <col min="5102" max="5102" width="10.7109375" style="1" customWidth="1"/>
    <col min="5103" max="5103" width="11.28515625" style="1" customWidth="1"/>
    <col min="5104" max="5104" width="9.140625" style="1"/>
    <col min="5105" max="5105" width="9.7109375" style="1" customWidth="1"/>
    <col min="5106" max="5107" width="9.140625" style="1"/>
    <col min="5108" max="5108" width="12.140625" style="1" customWidth="1"/>
    <col min="5109" max="5109" width="11.140625" style="1" customWidth="1"/>
    <col min="5110" max="5110" width="10.5703125" style="1" customWidth="1"/>
    <col min="5111" max="5111" width="9.140625" style="1"/>
    <col min="5112" max="5112" width="11.7109375" style="1" customWidth="1"/>
    <col min="5113" max="5113" width="9.140625" style="1"/>
    <col min="5114" max="5114" width="10" style="1" customWidth="1"/>
    <col min="5115" max="5116" width="9.140625" style="1"/>
    <col min="5117" max="5117" width="12.7109375" style="1" customWidth="1"/>
    <col min="5118" max="5118" width="11.28515625" style="1" customWidth="1"/>
    <col min="5119" max="5119" width="9.140625" style="1"/>
    <col min="5120" max="5123" width="0" style="1" hidden="1" customWidth="1"/>
    <col min="5124" max="5350" width="9.140625" style="1"/>
    <col min="5351" max="5351" width="27.42578125" style="1" customWidth="1"/>
    <col min="5352" max="5353" width="9.140625" style="1"/>
    <col min="5354" max="5354" width="9.7109375" style="1" customWidth="1"/>
    <col min="5355" max="5356" width="9.140625" style="1"/>
    <col min="5357" max="5357" width="12.28515625" style="1" customWidth="1"/>
    <col min="5358" max="5358" width="10.7109375" style="1" customWidth="1"/>
    <col min="5359" max="5359" width="11.28515625" style="1" customWidth="1"/>
    <col min="5360" max="5360" width="9.140625" style="1"/>
    <col min="5361" max="5361" width="9.7109375" style="1" customWidth="1"/>
    <col min="5362" max="5363" width="9.140625" style="1"/>
    <col min="5364" max="5364" width="12.140625" style="1" customWidth="1"/>
    <col min="5365" max="5365" width="11.140625" style="1" customWidth="1"/>
    <col min="5366" max="5366" width="10.5703125" style="1" customWidth="1"/>
    <col min="5367" max="5367" width="9.140625" style="1"/>
    <col min="5368" max="5368" width="11.7109375" style="1" customWidth="1"/>
    <col min="5369" max="5369" width="9.140625" style="1"/>
    <col min="5370" max="5370" width="10" style="1" customWidth="1"/>
    <col min="5371" max="5372" width="9.140625" style="1"/>
    <col min="5373" max="5373" width="12.7109375" style="1" customWidth="1"/>
    <col min="5374" max="5374" width="11.28515625" style="1" customWidth="1"/>
    <col min="5375" max="5375" width="9.140625" style="1"/>
    <col min="5376" max="5379" width="0" style="1" hidden="1" customWidth="1"/>
    <col min="5380" max="5606" width="9.140625" style="1"/>
    <col min="5607" max="5607" width="27.42578125" style="1" customWidth="1"/>
    <col min="5608" max="5609" width="9.140625" style="1"/>
    <col min="5610" max="5610" width="9.7109375" style="1" customWidth="1"/>
    <col min="5611" max="5612" width="9.140625" style="1"/>
    <col min="5613" max="5613" width="12.28515625" style="1" customWidth="1"/>
    <col min="5614" max="5614" width="10.7109375" style="1" customWidth="1"/>
    <col min="5615" max="5615" width="11.28515625" style="1" customWidth="1"/>
    <col min="5616" max="5616" width="9.140625" style="1"/>
    <col min="5617" max="5617" width="9.7109375" style="1" customWidth="1"/>
    <col min="5618" max="5619" width="9.140625" style="1"/>
    <col min="5620" max="5620" width="12.140625" style="1" customWidth="1"/>
    <col min="5621" max="5621" width="11.140625" style="1" customWidth="1"/>
    <col min="5622" max="5622" width="10.5703125" style="1" customWidth="1"/>
    <col min="5623" max="5623" width="9.140625" style="1"/>
    <col min="5624" max="5624" width="11.7109375" style="1" customWidth="1"/>
    <col min="5625" max="5625" width="9.140625" style="1"/>
    <col min="5626" max="5626" width="10" style="1" customWidth="1"/>
    <col min="5627" max="5628" width="9.140625" style="1"/>
    <col min="5629" max="5629" width="12.7109375" style="1" customWidth="1"/>
    <col min="5630" max="5630" width="11.28515625" style="1" customWidth="1"/>
    <col min="5631" max="5631" width="9.140625" style="1"/>
    <col min="5632" max="5635" width="0" style="1" hidden="1" customWidth="1"/>
    <col min="5636" max="5862" width="9.140625" style="1"/>
    <col min="5863" max="5863" width="27.42578125" style="1" customWidth="1"/>
    <col min="5864" max="5865" width="9.140625" style="1"/>
    <col min="5866" max="5866" width="9.7109375" style="1" customWidth="1"/>
    <col min="5867" max="5868" width="9.140625" style="1"/>
    <col min="5869" max="5869" width="12.28515625" style="1" customWidth="1"/>
    <col min="5870" max="5870" width="10.7109375" style="1" customWidth="1"/>
    <col min="5871" max="5871" width="11.28515625" style="1" customWidth="1"/>
    <col min="5872" max="5872" width="9.140625" style="1"/>
    <col min="5873" max="5873" width="9.7109375" style="1" customWidth="1"/>
    <col min="5874" max="5875" width="9.140625" style="1"/>
    <col min="5876" max="5876" width="12.140625" style="1" customWidth="1"/>
    <col min="5877" max="5877" width="11.140625" style="1" customWidth="1"/>
    <col min="5878" max="5878" width="10.5703125" style="1" customWidth="1"/>
    <col min="5879" max="5879" width="9.140625" style="1"/>
    <col min="5880" max="5880" width="11.7109375" style="1" customWidth="1"/>
    <col min="5881" max="5881" width="9.140625" style="1"/>
    <col min="5882" max="5882" width="10" style="1" customWidth="1"/>
    <col min="5883" max="5884" width="9.140625" style="1"/>
    <col min="5885" max="5885" width="12.7109375" style="1" customWidth="1"/>
    <col min="5886" max="5886" width="11.28515625" style="1" customWidth="1"/>
    <col min="5887" max="5887" width="9.140625" style="1"/>
    <col min="5888" max="5891" width="0" style="1" hidden="1" customWidth="1"/>
    <col min="5892" max="6118" width="9.140625" style="1"/>
    <col min="6119" max="6119" width="27.42578125" style="1" customWidth="1"/>
    <col min="6120" max="6121" width="9.140625" style="1"/>
    <col min="6122" max="6122" width="9.7109375" style="1" customWidth="1"/>
    <col min="6123" max="6124" width="9.140625" style="1"/>
    <col min="6125" max="6125" width="12.28515625" style="1" customWidth="1"/>
    <col min="6126" max="6126" width="10.7109375" style="1" customWidth="1"/>
    <col min="6127" max="6127" width="11.28515625" style="1" customWidth="1"/>
    <col min="6128" max="6128" width="9.140625" style="1"/>
    <col min="6129" max="6129" width="9.7109375" style="1" customWidth="1"/>
    <col min="6130" max="6131" width="9.140625" style="1"/>
    <col min="6132" max="6132" width="12.140625" style="1" customWidth="1"/>
    <col min="6133" max="6133" width="11.140625" style="1" customWidth="1"/>
    <col min="6134" max="6134" width="10.5703125" style="1" customWidth="1"/>
    <col min="6135" max="6135" width="9.140625" style="1"/>
    <col min="6136" max="6136" width="11.7109375" style="1" customWidth="1"/>
    <col min="6137" max="6137" width="9.140625" style="1"/>
    <col min="6138" max="6138" width="10" style="1" customWidth="1"/>
    <col min="6139" max="6140" width="9.140625" style="1"/>
    <col min="6141" max="6141" width="12.7109375" style="1" customWidth="1"/>
    <col min="6142" max="6142" width="11.28515625" style="1" customWidth="1"/>
    <col min="6143" max="6143" width="9.140625" style="1"/>
    <col min="6144" max="6147" width="0" style="1" hidden="1" customWidth="1"/>
    <col min="6148" max="6374" width="9.140625" style="1"/>
    <col min="6375" max="6375" width="27.42578125" style="1" customWidth="1"/>
    <col min="6376" max="6377" width="9.140625" style="1"/>
    <col min="6378" max="6378" width="9.7109375" style="1" customWidth="1"/>
    <col min="6379" max="6380" width="9.140625" style="1"/>
    <col min="6381" max="6381" width="12.28515625" style="1" customWidth="1"/>
    <col min="6382" max="6382" width="10.7109375" style="1" customWidth="1"/>
    <col min="6383" max="6383" width="11.28515625" style="1" customWidth="1"/>
    <col min="6384" max="6384" width="9.140625" style="1"/>
    <col min="6385" max="6385" width="9.7109375" style="1" customWidth="1"/>
    <col min="6386" max="6387" width="9.140625" style="1"/>
    <col min="6388" max="6388" width="12.140625" style="1" customWidth="1"/>
    <col min="6389" max="6389" width="11.140625" style="1" customWidth="1"/>
    <col min="6390" max="6390" width="10.5703125" style="1" customWidth="1"/>
    <col min="6391" max="6391" width="9.140625" style="1"/>
    <col min="6392" max="6392" width="11.7109375" style="1" customWidth="1"/>
    <col min="6393" max="6393" width="9.140625" style="1"/>
    <col min="6394" max="6394" width="10" style="1" customWidth="1"/>
    <col min="6395" max="6396" width="9.140625" style="1"/>
    <col min="6397" max="6397" width="12.7109375" style="1" customWidth="1"/>
    <col min="6398" max="6398" width="11.28515625" style="1" customWidth="1"/>
    <col min="6399" max="6399" width="9.140625" style="1"/>
    <col min="6400" max="6403" width="0" style="1" hidden="1" customWidth="1"/>
    <col min="6404" max="6630" width="9.140625" style="1"/>
    <col min="6631" max="6631" width="27.42578125" style="1" customWidth="1"/>
    <col min="6632" max="6633" width="9.140625" style="1"/>
    <col min="6634" max="6634" width="9.7109375" style="1" customWidth="1"/>
    <col min="6635" max="6636" width="9.140625" style="1"/>
    <col min="6637" max="6637" width="12.28515625" style="1" customWidth="1"/>
    <col min="6638" max="6638" width="10.7109375" style="1" customWidth="1"/>
    <col min="6639" max="6639" width="11.28515625" style="1" customWidth="1"/>
    <col min="6640" max="6640" width="9.140625" style="1"/>
    <col min="6641" max="6641" width="9.7109375" style="1" customWidth="1"/>
    <col min="6642" max="6643" width="9.140625" style="1"/>
    <col min="6644" max="6644" width="12.140625" style="1" customWidth="1"/>
    <col min="6645" max="6645" width="11.140625" style="1" customWidth="1"/>
    <col min="6646" max="6646" width="10.5703125" style="1" customWidth="1"/>
    <col min="6647" max="6647" width="9.140625" style="1"/>
    <col min="6648" max="6648" width="11.7109375" style="1" customWidth="1"/>
    <col min="6649" max="6649" width="9.140625" style="1"/>
    <col min="6650" max="6650" width="10" style="1" customWidth="1"/>
    <col min="6651" max="6652" width="9.140625" style="1"/>
    <col min="6653" max="6653" width="12.7109375" style="1" customWidth="1"/>
    <col min="6654" max="6654" width="11.28515625" style="1" customWidth="1"/>
    <col min="6655" max="6655" width="9.140625" style="1"/>
    <col min="6656" max="6659" width="0" style="1" hidden="1" customWidth="1"/>
    <col min="6660" max="6886" width="9.140625" style="1"/>
    <col min="6887" max="6887" width="27.42578125" style="1" customWidth="1"/>
    <col min="6888" max="6889" width="9.140625" style="1"/>
    <col min="6890" max="6890" width="9.7109375" style="1" customWidth="1"/>
    <col min="6891" max="6892" width="9.140625" style="1"/>
    <col min="6893" max="6893" width="12.28515625" style="1" customWidth="1"/>
    <col min="6894" max="6894" width="10.7109375" style="1" customWidth="1"/>
    <col min="6895" max="6895" width="11.28515625" style="1" customWidth="1"/>
    <col min="6896" max="6896" width="9.140625" style="1"/>
    <col min="6897" max="6897" width="9.7109375" style="1" customWidth="1"/>
    <col min="6898" max="6899" width="9.140625" style="1"/>
    <col min="6900" max="6900" width="12.140625" style="1" customWidth="1"/>
    <col min="6901" max="6901" width="11.140625" style="1" customWidth="1"/>
    <col min="6902" max="6902" width="10.5703125" style="1" customWidth="1"/>
    <col min="6903" max="6903" width="9.140625" style="1"/>
    <col min="6904" max="6904" width="11.7109375" style="1" customWidth="1"/>
    <col min="6905" max="6905" width="9.140625" style="1"/>
    <col min="6906" max="6906" width="10" style="1" customWidth="1"/>
    <col min="6907" max="6908" width="9.140625" style="1"/>
    <col min="6909" max="6909" width="12.7109375" style="1" customWidth="1"/>
    <col min="6910" max="6910" width="11.28515625" style="1" customWidth="1"/>
    <col min="6911" max="6911" width="9.140625" style="1"/>
    <col min="6912" max="6915" width="0" style="1" hidden="1" customWidth="1"/>
    <col min="6916" max="7142" width="9.140625" style="1"/>
    <col min="7143" max="7143" width="27.42578125" style="1" customWidth="1"/>
    <col min="7144" max="7145" width="9.140625" style="1"/>
    <col min="7146" max="7146" width="9.7109375" style="1" customWidth="1"/>
    <col min="7147" max="7148" width="9.140625" style="1"/>
    <col min="7149" max="7149" width="12.28515625" style="1" customWidth="1"/>
    <col min="7150" max="7150" width="10.7109375" style="1" customWidth="1"/>
    <col min="7151" max="7151" width="11.28515625" style="1" customWidth="1"/>
    <col min="7152" max="7152" width="9.140625" style="1"/>
    <col min="7153" max="7153" width="9.7109375" style="1" customWidth="1"/>
    <col min="7154" max="7155" width="9.140625" style="1"/>
    <col min="7156" max="7156" width="12.140625" style="1" customWidth="1"/>
    <col min="7157" max="7157" width="11.140625" style="1" customWidth="1"/>
    <col min="7158" max="7158" width="10.5703125" style="1" customWidth="1"/>
    <col min="7159" max="7159" width="9.140625" style="1"/>
    <col min="7160" max="7160" width="11.7109375" style="1" customWidth="1"/>
    <col min="7161" max="7161" width="9.140625" style="1"/>
    <col min="7162" max="7162" width="10" style="1" customWidth="1"/>
    <col min="7163" max="7164" width="9.140625" style="1"/>
    <col min="7165" max="7165" width="12.7109375" style="1" customWidth="1"/>
    <col min="7166" max="7166" width="11.28515625" style="1" customWidth="1"/>
    <col min="7167" max="7167" width="9.140625" style="1"/>
    <col min="7168" max="7171" width="0" style="1" hidden="1" customWidth="1"/>
    <col min="7172" max="7398" width="9.140625" style="1"/>
    <col min="7399" max="7399" width="27.42578125" style="1" customWidth="1"/>
    <col min="7400" max="7401" width="9.140625" style="1"/>
    <col min="7402" max="7402" width="9.7109375" style="1" customWidth="1"/>
    <col min="7403" max="7404" width="9.140625" style="1"/>
    <col min="7405" max="7405" width="12.28515625" style="1" customWidth="1"/>
    <col min="7406" max="7406" width="10.7109375" style="1" customWidth="1"/>
    <col min="7407" max="7407" width="11.28515625" style="1" customWidth="1"/>
    <col min="7408" max="7408" width="9.140625" style="1"/>
    <col min="7409" max="7409" width="9.7109375" style="1" customWidth="1"/>
    <col min="7410" max="7411" width="9.140625" style="1"/>
    <col min="7412" max="7412" width="12.140625" style="1" customWidth="1"/>
    <col min="7413" max="7413" width="11.140625" style="1" customWidth="1"/>
    <col min="7414" max="7414" width="10.5703125" style="1" customWidth="1"/>
    <col min="7415" max="7415" width="9.140625" style="1"/>
    <col min="7416" max="7416" width="11.7109375" style="1" customWidth="1"/>
    <col min="7417" max="7417" width="9.140625" style="1"/>
    <col min="7418" max="7418" width="10" style="1" customWidth="1"/>
    <col min="7419" max="7420" width="9.140625" style="1"/>
    <col min="7421" max="7421" width="12.7109375" style="1" customWidth="1"/>
    <col min="7422" max="7422" width="11.28515625" style="1" customWidth="1"/>
    <col min="7423" max="7423" width="9.140625" style="1"/>
    <col min="7424" max="7427" width="0" style="1" hidden="1" customWidth="1"/>
    <col min="7428" max="7654" width="9.140625" style="1"/>
    <col min="7655" max="7655" width="27.42578125" style="1" customWidth="1"/>
    <col min="7656" max="7657" width="9.140625" style="1"/>
    <col min="7658" max="7658" width="9.7109375" style="1" customWidth="1"/>
    <col min="7659" max="7660" width="9.140625" style="1"/>
    <col min="7661" max="7661" width="12.28515625" style="1" customWidth="1"/>
    <col min="7662" max="7662" width="10.7109375" style="1" customWidth="1"/>
    <col min="7663" max="7663" width="11.28515625" style="1" customWidth="1"/>
    <col min="7664" max="7664" width="9.140625" style="1"/>
    <col min="7665" max="7665" width="9.7109375" style="1" customWidth="1"/>
    <col min="7666" max="7667" width="9.140625" style="1"/>
    <col min="7668" max="7668" width="12.140625" style="1" customWidth="1"/>
    <col min="7669" max="7669" width="11.140625" style="1" customWidth="1"/>
    <col min="7670" max="7670" width="10.5703125" style="1" customWidth="1"/>
    <col min="7671" max="7671" width="9.140625" style="1"/>
    <col min="7672" max="7672" width="11.7109375" style="1" customWidth="1"/>
    <col min="7673" max="7673" width="9.140625" style="1"/>
    <col min="7674" max="7674" width="10" style="1" customWidth="1"/>
    <col min="7675" max="7676" width="9.140625" style="1"/>
    <col min="7677" max="7677" width="12.7109375" style="1" customWidth="1"/>
    <col min="7678" max="7678" width="11.28515625" style="1" customWidth="1"/>
    <col min="7679" max="7679" width="9.140625" style="1"/>
    <col min="7680" max="7683" width="0" style="1" hidden="1" customWidth="1"/>
    <col min="7684" max="7910" width="9.140625" style="1"/>
    <col min="7911" max="7911" width="27.42578125" style="1" customWidth="1"/>
    <col min="7912" max="7913" width="9.140625" style="1"/>
    <col min="7914" max="7914" width="9.7109375" style="1" customWidth="1"/>
    <col min="7915" max="7916" width="9.140625" style="1"/>
    <col min="7917" max="7917" width="12.28515625" style="1" customWidth="1"/>
    <col min="7918" max="7918" width="10.7109375" style="1" customWidth="1"/>
    <col min="7919" max="7919" width="11.28515625" style="1" customWidth="1"/>
    <col min="7920" max="7920" width="9.140625" style="1"/>
    <col min="7921" max="7921" width="9.7109375" style="1" customWidth="1"/>
    <col min="7922" max="7923" width="9.140625" style="1"/>
    <col min="7924" max="7924" width="12.140625" style="1" customWidth="1"/>
    <col min="7925" max="7925" width="11.140625" style="1" customWidth="1"/>
    <col min="7926" max="7926" width="10.5703125" style="1" customWidth="1"/>
    <col min="7927" max="7927" width="9.140625" style="1"/>
    <col min="7928" max="7928" width="11.7109375" style="1" customWidth="1"/>
    <col min="7929" max="7929" width="9.140625" style="1"/>
    <col min="7930" max="7930" width="10" style="1" customWidth="1"/>
    <col min="7931" max="7932" width="9.140625" style="1"/>
    <col min="7933" max="7933" width="12.7109375" style="1" customWidth="1"/>
    <col min="7934" max="7934" width="11.28515625" style="1" customWidth="1"/>
    <col min="7935" max="7935" width="9.140625" style="1"/>
    <col min="7936" max="7939" width="0" style="1" hidden="1" customWidth="1"/>
    <col min="7940" max="8166" width="9.140625" style="1"/>
    <col min="8167" max="8167" width="27.42578125" style="1" customWidth="1"/>
    <col min="8168" max="8169" width="9.140625" style="1"/>
    <col min="8170" max="8170" width="9.7109375" style="1" customWidth="1"/>
    <col min="8171" max="8172" width="9.140625" style="1"/>
    <col min="8173" max="8173" width="12.28515625" style="1" customWidth="1"/>
    <col min="8174" max="8174" width="10.7109375" style="1" customWidth="1"/>
    <col min="8175" max="8175" width="11.28515625" style="1" customWidth="1"/>
    <col min="8176" max="8176" width="9.140625" style="1"/>
    <col min="8177" max="8177" width="9.7109375" style="1" customWidth="1"/>
    <col min="8178" max="8179" width="9.140625" style="1"/>
    <col min="8180" max="8180" width="12.140625" style="1" customWidth="1"/>
    <col min="8181" max="8181" width="11.140625" style="1" customWidth="1"/>
    <col min="8182" max="8182" width="10.5703125" style="1" customWidth="1"/>
    <col min="8183" max="8183" width="9.140625" style="1"/>
    <col min="8184" max="8184" width="11.7109375" style="1" customWidth="1"/>
    <col min="8185" max="8185" width="9.140625" style="1"/>
    <col min="8186" max="8186" width="10" style="1" customWidth="1"/>
    <col min="8187" max="8188" width="9.140625" style="1"/>
    <col min="8189" max="8189" width="12.7109375" style="1" customWidth="1"/>
    <col min="8190" max="8190" width="11.28515625" style="1" customWidth="1"/>
    <col min="8191" max="8191" width="9.140625" style="1"/>
    <col min="8192" max="8195" width="0" style="1" hidden="1" customWidth="1"/>
    <col min="8196" max="8422" width="9.140625" style="1"/>
    <col min="8423" max="8423" width="27.42578125" style="1" customWidth="1"/>
    <col min="8424" max="8425" width="9.140625" style="1"/>
    <col min="8426" max="8426" width="9.7109375" style="1" customWidth="1"/>
    <col min="8427" max="8428" width="9.140625" style="1"/>
    <col min="8429" max="8429" width="12.28515625" style="1" customWidth="1"/>
    <col min="8430" max="8430" width="10.7109375" style="1" customWidth="1"/>
    <col min="8431" max="8431" width="11.28515625" style="1" customWidth="1"/>
    <col min="8432" max="8432" width="9.140625" style="1"/>
    <col min="8433" max="8433" width="9.7109375" style="1" customWidth="1"/>
    <col min="8434" max="8435" width="9.140625" style="1"/>
    <col min="8436" max="8436" width="12.140625" style="1" customWidth="1"/>
    <col min="8437" max="8437" width="11.140625" style="1" customWidth="1"/>
    <col min="8438" max="8438" width="10.5703125" style="1" customWidth="1"/>
    <col min="8439" max="8439" width="9.140625" style="1"/>
    <col min="8440" max="8440" width="11.7109375" style="1" customWidth="1"/>
    <col min="8441" max="8441" width="9.140625" style="1"/>
    <col min="8442" max="8442" width="10" style="1" customWidth="1"/>
    <col min="8443" max="8444" width="9.140625" style="1"/>
    <col min="8445" max="8445" width="12.7109375" style="1" customWidth="1"/>
    <col min="8446" max="8446" width="11.28515625" style="1" customWidth="1"/>
    <col min="8447" max="8447" width="9.140625" style="1"/>
    <col min="8448" max="8451" width="0" style="1" hidden="1" customWidth="1"/>
    <col min="8452" max="8678" width="9.140625" style="1"/>
    <col min="8679" max="8679" width="27.42578125" style="1" customWidth="1"/>
    <col min="8680" max="8681" width="9.140625" style="1"/>
    <col min="8682" max="8682" width="9.7109375" style="1" customWidth="1"/>
    <col min="8683" max="8684" width="9.140625" style="1"/>
    <col min="8685" max="8685" width="12.28515625" style="1" customWidth="1"/>
    <col min="8686" max="8686" width="10.7109375" style="1" customWidth="1"/>
    <col min="8687" max="8687" width="11.28515625" style="1" customWidth="1"/>
    <col min="8688" max="8688" width="9.140625" style="1"/>
    <col min="8689" max="8689" width="9.7109375" style="1" customWidth="1"/>
    <col min="8690" max="8691" width="9.140625" style="1"/>
    <col min="8692" max="8692" width="12.140625" style="1" customWidth="1"/>
    <col min="8693" max="8693" width="11.140625" style="1" customWidth="1"/>
    <col min="8694" max="8694" width="10.5703125" style="1" customWidth="1"/>
    <col min="8695" max="8695" width="9.140625" style="1"/>
    <col min="8696" max="8696" width="11.7109375" style="1" customWidth="1"/>
    <col min="8697" max="8697" width="9.140625" style="1"/>
    <col min="8698" max="8698" width="10" style="1" customWidth="1"/>
    <col min="8699" max="8700" width="9.140625" style="1"/>
    <col min="8701" max="8701" width="12.7109375" style="1" customWidth="1"/>
    <col min="8702" max="8702" width="11.28515625" style="1" customWidth="1"/>
    <col min="8703" max="8703" width="9.140625" style="1"/>
    <col min="8704" max="8707" width="0" style="1" hidden="1" customWidth="1"/>
    <col min="8708" max="8934" width="9.140625" style="1"/>
    <col min="8935" max="8935" width="27.42578125" style="1" customWidth="1"/>
    <col min="8936" max="8937" width="9.140625" style="1"/>
    <col min="8938" max="8938" width="9.7109375" style="1" customWidth="1"/>
    <col min="8939" max="8940" width="9.140625" style="1"/>
    <col min="8941" max="8941" width="12.28515625" style="1" customWidth="1"/>
    <col min="8942" max="8942" width="10.7109375" style="1" customWidth="1"/>
    <col min="8943" max="8943" width="11.28515625" style="1" customWidth="1"/>
    <col min="8944" max="8944" width="9.140625" style="1"/>
    <col min="8945" max="8945" width="9.7109375" style="1" customWidth="1"/>
    <col min="8946" max="8947" width="9.140625" style="1"/>
    <col min="8948" max="8948" width="12.140625" style="1" customWidth="1"/>
    <col min="8949" max="8949" width="11.140625" style="1" customWidth="1"/>
    <col min="8950" max="8950" width="10.5703125" style="1" customWidth="1"/>
    <col min="8951" max="8951" width="9.140625" style="1"/>
    <col min="8952" max="8952" width="11.7109375" style="1" customWidth="1"/>
    <col min="8953" max="8953" width="9.140625" style="1"/>
    <col min="8954" max="8954" width="10" style="1" customWidth="1"/>
    <col min="8955" max="8956" width="9.140625" style="1"/>
    <col min="8957" max="8957" width="12.7109375" style="1" customWidth="1"/>
    <col min="8958" max="8958" width="11.28515625" style="1" customWidth="1"/>
    <col min="8959" max="8959" width="9.140625" style="1"/>
    <col min="8960" max="8963" width="0" style="1" hidden="1" customWidth="1"/>
    <col min="8964" max="9190" width="9.140625" style="1"/>
    <col min="9191" max="9191" width="27.42578125" style="1" customWidth="1"/>
    <col min="9192" max="9193" width="9.140625" style="1"/>
    <col min="9194" max="9194" width="9.7109375" style="1" customWidth="1"/>
    <col min="9195" max="9196" width="9.140625" style="1"/>
    <col min="9197" max="9197" width="12.28515625" style="1" customWidth="1"/>
    <col min="9198" max="9198" width="10.7109375" style="1" customWidth="1"/>
    <col min="9199" max="9199" width="11.28515625" style="1" customWidth="1"/>
    <col min="9200" max="9200" width="9.140625" style="1"/>
    <col min="9201" max="9201" width="9.7109375" style="1" customWidth="1"/>
    <col min="9202" max="9203" width="9.140625" style="1"/>
    <col min="9204" max="9204" width="12.140625" style="1" customWidth="1"/>
    <col min="9205" max="9205" width="11.140625" style="1" customWidth="1"/>
    <col min="9206" max="9206" width="10.5703125" style="1" customWidth="1"/>
    <col min="9207" max="9207" width="9.140625" style="1"/>
    <col min="9208" max="9208" width="11.7109375" style="1" customWidth="1"/>
    <col min="9209" max="9209" width="9.140625" style="1"/>
    <col min="9210" max="9210" width="10" style="1" customWidth="1"/>
    <col min="9211" max="9212" width="9.140625" style="1"/>
    <col min="9213" max="9213" width="12.7109375" style="1" customWidth="1"/>
    <col min="9214" max="9214" width="11.28515625" style="1" customWidth="1"/>
    <col min="9215" max="9215" width="9.140625" style="1"/>
    <col min="9216" max="9219" width="0" style="1" hidden="1" customWidth="1"/>
    <col min="9220" max="9446" width="9.140625" style="1"/>
    <col min="9447" max="9447" width="27.42578125" style="1" customWidth="1"/>
    <col min="9448" max="9449" width="9.140625" style="1"/>
    <col min="9450" max="9450" width="9.7109375" style="1" customWidth="1"/>
    <col min="9451" max="9452" width="9.140625" style="1"/>
    <col min="9453" max="9453" width="12.28515625" style="1" customWidth="1"/>
    <col min="9454" max="9454" width="10.7109375" style="1" customWidth="1"/>
    <col min="9455" max="9455" width="11.28515625" style="1" customWidth="1"/>
    <col min="9456" max="9456" width="9.140625" style="1"/>
    <col min="9457" max="9457" width="9.7109375" style="1" customWidth="1"/>
    <col min="9458" max="9459" width="9.140625" style="1"/>
    <col min="9460" max="9460" width="12.140625" style="1" customWidth="1"/>
    <col min="9461" max="9461" width="11.140625" style="1" customWidth="1"/>
    <col min="9462" max="9462" width="10.5703125" style="1" customWidth="1"/>
    <col min="9463" max="9463" width="9.140625" style="1"/>
    <col min="9464" max="9464" width="11.7109375" style="1" customWidth="1"/>
    <col min="9465" max="9465" width="9.140625" style="1"/>
    <col min="9466" max="9466" width="10" style="1" customWidth="1"/>
    <col min="9467" max="9468" width="9.140625" style="1"/>
    <col min="9469" max="9469" width="12.7109375" style="1" customWidth="1"/>
    <col min="9470" max="9470" width="11.28515625" style="1" customWidth="1"/>
    <col min="9471" max="9471" width="9.140625" style="1"/>
    <col min="9472" max="9475" width="0" style="1" hidden="1" customWidth="1"/>
    <col min="9476" max="9702" width="9.140625" style="1"/>
    <col min="9703" max="9703" width="27.42578125" style="1" customWidth="1"/>
    <col min="9704" max="9705" width="9.140625" style="1"/>
    <col min="9706" max="9706" width="9.7109375" style="1" customWidth="1"/>
    <col min="9707" max="9708" width="9.140625" style="1"/>
    <col min="9709" max="9709" width="12.28515625" style="1" customWidth="1"/>
    <col min="9710" max="9710" width="10.7109375" style="1" customWidth="1"/>
    <col min="9711" max="9711" width="11.28515625" style="1" customWidth="1"/>
    <col min="9712" max="9712" width="9.140625" style="1"/>
    <col min="9713" max="9713" width="9.7109375" style="1" customWidth="1"/>
    <col min="9714" max="9715" width="9.140625" style="1"/>
    <col min="9716" max="9716" width="12.140625" style="1" customWidth="1"/>
    <col min="9717" max="9717" width="11.140625" style="1" customWidth="1"/>
    <col min="9718" max="9718" width="10.5703125" style="1" customWidth="1"/>
    <col min="9719" max="9719" width="9.140625" style="1"/>
    <col min="9720" max="9720" width="11.7109375" style="1" customWidth="1"/>
    <col min="9721" max="9721" width="9.140625" style="1"/>
    <col min="9722" max="9722" width="10" style="1" customWidth="1"/>
    <col min="9723" max="9724" width="9.140625" style="1"/>
    <col min="9725" max="9725" width="12.7109375" style="1" customWidth="1"/>
    <col min="9726" max="9726" width="11.28515625" style="1" customWidth="1"/>
    <col min="9727" max="9727" width="9.140625" style="1"/>
    <col min="9728" max="9731" width="0" style="1" hidden="1" customWidth="1"/>
    <col min="9732" max="9958" width="9.140625" style="1"/>
    <col min="9959" max="9959" width="27.42578125" style="1" customWidth="1"/>
    <col min="9960" max="9961" width="9.140625" style="1"/>
    <col min="9962" max="9962" width="9.7109375" style="1" customWidth="1"/>
    <col min="9963" max="9964" width="9.140625" style="1"/>
    <col min="9965" max="9965" width="12.28515625" style="1" customWidth="1"/>
    <col min="9966" max="9966" width="10.7109375" style="1" customWidth="1"/>
    <col min="9967" max="9967" width="11.28515625" style="1" customWidth="1"/>
    <col min="9968" max="9968" width="9.140625" style="1"/>
    <col min="9969" max="9969" width="9.7109375" style="1" customWidth="1"/>
    <col min="9970" max="9971" width="9.140625" style="1"/>
    <col min="9972" max="9972" width="12.140625" style="1" customWidth="1"/>
    <col min="9973" max="9973" width="11.140625" style="1" customWidth="1"/>
    <col min="9974" max="9974" width="10.5703125" style="1" customWidth="1"/>
    <col min="9975" max="9975" width="9.140625" style="1"/>
    <col min="9976" max="9976" width="11.7109375" style="1" customWidth="1"/>
    <col min="9977" max="9977" width="9.140625" style="1"/>
    <col min="9978" max="9978" width="10" style="1" customWidth="1"/>
    <col min="9979" max="9980" width="9.140625" style="1"/>
    <col min="9981" max="9981" width="12.7109375" style="1" customWidth="1"/>
    <col min="9982" max="9982" width="11.28515625" style="1" customWidth="1"/>
    <col min="9983" max="9983" width="9.140625" style="1"/>
    <col min="9984" max="9987" width="0" style="1" hidden="1" customWidth="1"/>
    <col min="9988" max="10214" width="9.140625" style="1"/>
    <col min="10215" max="10215" width="27.42578125" style="1" customWidth="1"/>
    <col min="10216" max="10217" width="9.140625" style="1"/>
    <col min="10218" max="10218" width="9.7109375" style="1" customWidth="1"/>
    <col min="10219" max="10220" width="9.140625" style="1"/>
    <col min="10221" max="10221" width="12.28515625" style="1" customWidth="1"/>
    <col min="10222" max="10222" width="10.7109375" style="1" customWidth="1"/>
    <col min="10223" max="10223" width="11.28515625" style="1" customWidth="1"/>
    <col min="10224" max="10224" width="9.140625" style="1"/>
    <col min="10225" max="10225" width="9.7109375" style="1" customWidth="1"/>
    <col min="10226" max="10227" width="9.140625" style="1"/>
    <col min="10228" max="10228" width="12.140625" style="1" customWidth="1"/>
    <col min="10229" max="10229" width="11.140625" style="1" customWidth="1"/>
    <col min="10230" max="10230" width="10.5703125" style="1" customWidth="1"/>
    <col min="10231" max="10231" width="9.140625" style="1"/>
    <col min="10232" max="10232" width="11.7109375" style="1" customWidth="1"/>
    <col min="10233" max="10233" width="9.140625" style="1"/>
    <col min="10234" max="10234" width="10" style="1" customWidth="1"/>
    <col min="10235" max="10236" width="9.140625" style="1"/>
    <col min="10237" max="10237" width="12.7109375" style="1" customWidth="1"/>
    <col min="10238" max="10238" width="11.28515625" style="1" customWidth="1"/>
    <col min="10239" max="10239" width="9.140625" style="1"/>
    <col min="10240" max="10243" width="0" style="1" hidden="1" customWidth="1"/>
    <col min="10244" max="10470" width="9.140625" style="1"/>
    <col min="10471" max="10471" width="27.42578125" style="1" customWidth="1"/>
    <col min="10472" max="10473" width="9.140625" style="1"/>
    <col min="10474" max="10474" width="9.7109375" style="1" customWidth="1"/>
    <col min="10475" max="10476" width="9.140625" style="1"/>
    <col min="10477" max="10477" width="12.28515625" style="1" customWidth="1"/>
    <col min="10478" max="10478" width="10.7109375" style="1" customWidth="1"/>
    <col min="10479" max="10479" width="11.28515625" style="1" customWidth="1"/>
    <col min="10480" max="10480" width="9.140625" style="1"/>
    <col min="10481" max="10481" width="9.7109375" style="1" customWidth="1"/>
    <col min="10482" max="10483" width="9.140625" style="1"/>
    <col min="10484" max="10484" width="12.140625" style="1" customWidth="1"/>
    <col min="10485" max="10485" width="11.140625" style="1" customWidth="1"/>
    <col min="10486" max="10486" width="10.5703125" style="1" customWidth="1"/>
    <col min="10487" max="10487" width="9.140625" style="1"/>
    <col min="10488" max="10488" width="11.7109375" style="1" customWidth="1"/>
    <col min="10489" max="10489" width="9.140625" style="1"/>
    <col min="10490" max="10490" width="10" style="1" customWidth="1"/>
    <col min="10491" max="10492" width="9.140625" style="1"/>
    <col min="10493" max="10493" width="12.7109375" style="1" customWidth="1"/>
    <col min="10494" max="10494" width="11.28515625" style="1" customWidth="1"/>
    <col min="10495" max="10495" width="9.140625" style="1"/>
    <col min="10496" max="10499" width="0" style="1" hidden="1" customWidth="1"/>
    <col min="10500" max="10726" width="9.140625" style="1"/>
    <col min="10727" max="10727" width="27.42578125" style="1" customWidth="1"/>
    <col min="10728" max="10729" width="9.140625" style="1"/>
    <col min="10730" max="10730" width="9.7109375" style="1" customWidth="1"/>
    <col min="10731" max="10732" width="9.140625" style="1"/>
    <col min="10733" max="10733" width="12.28515625" style="1" customWidth="1"/>
    <col min="10734" max="10734" width="10.7109375" style="1" customWidth="1"/>
    <col min="10735" max="10735" width="11.28515625" style="1" customWidth="1"/>
    <col min="10736" max="10736" width="9.140625" style="1"/>
    <col min="10737" max="10737" width="9.7109375" style="1" customWidth="1"/>
    <col min="10738" max="10739" width="9.140625" style="1"/>
    <col min="10740" max="10740" width="12.140625" style="1" customWidth="1"/>
    <col min="10741" max="10741" width="11.140625" style="1" customWidth="1"/>
    <col min="10742" max="10742" width="10.5703125" style="1" customWidth="1"/>
    <col min="10743" max="10743" width="9.140625" style="1"/>
    <col min="10744" max="10744" width="11.7109375" style="1" customWidth="1"/>
    <col min="10745" max="10745" width="9.140625" style="1"/>
    <col min="10746" max="10746" width="10" style="1" customWidth="1"/>
    <col min="10747" max="10748" width="9.140625" style="1"/>
    <col min="10749" max="10749" width="12.7109375" style="1" customWidth="1"/>
    <col min="10750" max="10750" width="11.28515625" style="1" customWidth="1"/>
    <col min="10751" max="10751" width="9.140625" style="1"/>
    <col min="10752" max="10755" width="0" style="1" hidden="1" customWidth="1"/>
    <col min="10756" max="10982" width="9.140625" style="1"/>
    <col min="10983" max="10983" width="27.42578125" style="1" customWidth="1"/>
    <col min="10984" max="10985" width="9.140625" style="1"/>
    <col min="10986" max="10986" width="9.7109375" style="1" customWidth="1"/>
    <col min="10987" max="10988" width="9.140625" style="1"/>
    <col min="10989" max="10989" width="12.28515625" style="1" customWidth="1"/>
    <col min="10990" max="10990" width="10.7109375" style="1" customWidth="1"/>
    <col min="10991" max="10991" width="11.28515625" style="1" customWidth="1"/>
    <col min="10992" max="10992" width="9.140625" style="1"/>
    <col min="10993" max="10993" width="9.7109375" style="1" customWidth="1"/>
    <col min="10994" max="10995" width="9.140625" style="1"/>
    <col min="10996" max="10996" width="12.140625" style="1" customWidth="1"/>
    <col min="10997" max="10997" width="11.140625" style="1" customWidth="1"/>
    <col min="10998" max="10998" width="10.5703125" style="1" customWidth="1"/>
    <col min="10999" max="10999" width="9.140625" style="1"/>
    <col min="11000" max="11000" width="11.7109375" style="1" customWidth="1"/>
    <col min="11001" max="11001" width="9.140625" style="1"/>
    <col min="11002" max="11002" width="10" style="1" customWidth="1"/>
    <col min="11003" max="11004" width="9.140625" style="1"/>
    <col min="11005" max="11005" width="12.7109375" style="1" customWidth="1"/>
    <col min="11006" max="11006" width="11.28515625" style="1" customWidth="1"/>
    <col min="11007" max="11007" width="9.140625" style="1"/>
    <col min="11008" max="11011" width="0" style="1" hidden="1" customWidth="1"/>
    <col min="11012" max="11238" width="9.140625" style="1"/>
    <col min="11239" max="11239" width="27.42578125" style="1" customWidth="1"/>
    <col min="11240" max="11241" width="9.140625" style="1"/>
    <col min="11242" max="11242" width="9.7109375" style="1" customWidth="1"/>
    <col min="11243" max="11244" width="9.140625" style="1"/>
    <col min="11245" max="11245" width="12.28515625" style="1" customWidth="1"/>
    <col min="11246" max="11246" width="10.7109375" style="1" customWidth="1"/>
    <col min="11247" max="11247" width="11.28515625" style="1" customWidth="1"/>
    <col min="11248" max="11248" width="9.140625" style="1"/>
    <col min="11249" max="11249" width="9.7109375" style="1" customWidth="1"/>
    <col min="11250" max="11251" width="9.140625" style="1"/>
    <col min="11252" max="11252" width="12.140625" style="1" customWidth="1"/>
    <col min="11253" max="11253" width="11.140625" style="1" customWidth="1"/>
    <col min="11254" max="11254" width="10.5703125" style="1" customWidth="1"/>
    <col min="11255" max="11255" width="9.140625" style="1"/>
    <col min="11256" max="11256" width="11.7109375" style="1" customWidth="1"/>
    <col min="11257" max="11257" width="9.140625" style="1"/>
    <col min="11258" max="11258" width="10" style="1" customWidth="1"/>
    <col min="11259" max="11260" width="9.140625" style="1"/>
    <col min="11261" max="11261" width="12.7109375" style="1" customWidth="1"/>
    <col min="11262" max="11262" width="11.28515625" style="1" customWidth="1"/>
    <col min="11263" max="11263" width="9.140625" style="1"/>
    <col min="11264" max="11267" width="0" style="1" hidden="1" customWidth="1"/>
    <col min="11268" max="11494" width="9.140625" style="1"/>
    <col min="11495" max="11495" width="27.42578125" style="1" customWidth="1"/>
    <col min="11496" max="11497" width="9.140625" style="1"/>
    <col min="11498" max="11498" width="9.7109375" style="1" customWidth="1"/>
    <col min="11499" max="11500" width="9.140625" style="1"/>
    <col min="11501" max="11501" width="12.28515625" style="1" customWidth="1"/>
    <col min="11502" max="11502" width="10.7109375" style="1" customWidth="1"/>
    <col min="11503" max="11503" width="11.28515625" style="1" customWidth="1"/>
    <col min="11504" max="11504" width="9.140625" style="1"/>
    <col min="11505" max="11505" width="9.7109375" style="1" customWidth="1"/>
    <col min="11506" max="11507" width="9.140625" style="1"/>
    <col min="11508" max="11508" width="12.140625" style="1" customWidth="1"/>
    <col min="11509" max="11509" width="11.140625" style="1" customWidth="1"/>
    <col min="11510" max="11510" width="10.5703125" style="1" customWidth="1"/>
    <col min="11511" max="11511" width="9.140625" style="1"/>
    <col min="11512" max="11512" width="11.7109375" style="1" customWidth="1"/>
    <col min="11513" max="11513" width="9.140625" style="1"/>
    <col min="11514" max="11514" width="10" style="1" customWidth="1"/>
    <col min="11515" max="11516" width="9.140625" style="1"/>
    <col min="11517" max="11517" width="12.7109375" style="1" customWidth="1"/>
    <col min="11518" max="11518" width="11.28515625" style="1" customWidth="1"/>
    <col min="11519" max="11519" width="9.140625" style="1"/>
    <col min="11520" max="11523" width="0" style="1" hidden="1" customWidth="1"/>
    <col min="11524" max="11750" width="9.140625" style="1"/>
    <col min="11751" max="11751" width="27.42578125" style="1" customWidth="1"/>
    <col min="11752" max="11753" width="9.140625" style="1"/>
    <col min="11754" max="11754" width="9.7109375" style="1" customWidth="1"/>
    <col min="11755" max="11756" width="9.140625" style="1"/>
    <col min="11757" max="11757" width="12.28515625" style="1" customWidth="1"/>
    <col min="11758" max="11758" width="10.7109375" style="1" customWidth="1"/>
    <col min="11759" max="11759" width="11.28515625" style="1" customWidth="1"/>
    <col min="11760" max="11760" width="9.140625" style="1"/>
    <col min="11761" max="11761" width="9.7109375" style="1" customWidth="1"/>
    <col min="11762" max="11763" width="9.140625" style="1"/>
    <col min="11764" max="11764" width="12.140625" style="1" customWidth="1"/>
    <col min="11765" max="11765" width="11.140625" style="1" customWidth="1"/>
    <col min="11766" max="11766" width="10.5703125" style="1" customWidth="1"/>
    <col min="11767" max="11767" width="9.140625" style="1"/>
    <col min="11768" max="11768" width="11.7109375" style="1" customWidth="1"/>
    <col min="11769" max="11769" width="9.140625" style="1"/>
    <col min="11770" max="11770" width="10" style="1" customWidth="1"/>
    <col min="11771" max="11772" width="9.140625" style="1"/>
    <col min="11773" max="11773" width="12.7109375" style="1" customWidth="1"/>
    <col min="11774" max="11774" width="11.28515625" style="1" customWidth="1"/>
    <col min="11775" max="11775" width="9.140625" style="1"/>
    <col min="11776" max="11779" width="0" style="1" hidden="1" customWidth="1"/>
    <col min="11780" max="12006" width="9.140625" style="1"/>
    <col min="12007" max="12007" width="27.42578125" style="1" customWidth="1"/>
    <col min="12008" max="12009" width="9.140625" style="1"/>
    <col min="12010" max="12010" width="9.7109375" style="1" customWidth="1"/>
    <col min="12011" max="12012" width="9.140625" style="1"/>
    <col min="12013" max="12013" width="12.28515625" style="1" customWidth="1"/>
    <col min="12014" max="12014" width="10.7109375" style="1" customWidth="1"/>
    <col min="12015" max="12015" width="11.28515625" style="1" customWidth="1"/>
    <col min="12016" max="12016" width="9.140625" style="1"/>
    <col min="12017" max="12017" width="9.7109375" style="1" customWidth="1"/>
    <col min="12018" max="12019" width="9.140625" style="1"/>
    <col min="12020" max="12020" width="12.140625" style="1" customWidth="1"/>
    <col min="12021" max="12021" width="11.140625" style="1" customWidth="1"/>
    <col min="12022" max="12022" width="10.5703125" style="1" customWidth="1"/>
    <col min="12023" max="12023" width="9.140625" style="1"/>
    <col min="12024" max="12024" width="11.7109375" style="1" customWidth="1"/>
    <col min="12025" max="12025" width="9.140625" style="1"/>
    <col min="12026" max="12026" width="10" style="1" customWidth="1"/>
    <col min="12027" max="12028" width="9.140625" style="1"/>
    <col min="12029" max="12029" width="12.7109375" style="1" customWidth="1"/>
    <col min="12030" max="12030" width="11.28515625" style="1" customWidth="1"/>
    <col min="12031" max="12031" width="9.140625" style="1"/>
    <col min="12032" max="12035" width="0" style="1" hidden="1" customWidth="1"/>
    <col min="12036" max="12262" width="9.140625" style="1"/>
    <col min="12263" max="12263" width="27.42578125" style="1" customWidth="1"/>
    <col min="12264" max="12265" width="9.140625" style="1"/>
    <col min="12266" max="12266" width="9.7109375" style="1" customWidth="1"/>
    <col min="12267" max="12268" width="9.140625" style="1"/>
    <col min="12269" max="12269" width="12.28515625" style="1" customWidth="1"/>
    <col min="12270" max="12270" width="10.7109375" style="1" customWidth="1"/>
    <col min="12271" max="12271" width="11.28515625" style="1" customWidth="1"/>
    <col min="12272" max="12272" width="9.140625" style="1"/>
    <col min="12273" max="12273" width="9.7109375" style="1" customWidth="1"/>
    <col min="12274" max="12275" width="9.140625" style="1"/>
    <col min="12276" max="12276" width="12.140625" style="1" customWidth="1"/>
    <col min="12277" max="12277" width="11.140625" style="1" customWidth="1"/>
    <col min="12278" max="12278" width="10.5703125" style="1" customWidth="1"/>
    <col min="12279" max="12279" width="9.140625" style="1"/>
    <col min="12280" max="12280" width="11.7109375" style="1" customWidth="1"/>
    <col min="12281" max="12281" width="9.140625" style="1"/>
    <col min="12282" max="12282" width="10" style="1" customWidth="1"/>
    <col min="12283" max="12284" width="9.140625" style="1"/>
    <col min="12285" max="12285" width="12.7109375" style="1" customWidth="1"/>
    <col min="12286" max="12286" width="11.28515625" style="1" customWidth="1"/>
    <col min="12287" max="12287" width="9.140625" style="1"/>
    <col min="12288" max="12291" width="0" style="1" hidden="1" customWidth="1"/>
    <col min="12292" max="12518" width="9.140625" style="1"/>
    <col min="12519" max="12519" width="27.42578125" style="1" customWidth="1"/>
    <col min="12520" max="12521" width="9.140625" style="1"/>
    <col min="12522" max="12522" width="9.7109375" style="1" customWidth="1"/>
    <col min="12523" max="12524" width="9.140625" style="1"/>
    <col min="12525" max="12525" width="12.28515625" style="1" customWidth="1"/>
    <col min="12526" max="12526" width="10.7109375" style="1" customWidth="1"/>
    <col min="12527" max="12527" width="11.28515625" style="1" customWidth="1"/>
    <col min="12528" max="12528" width="9.140625" style="1"/>
    <col min="12529" max="12529" width="9.7109375" style="1" customWidth="1"/>
    <col min="12530" max="12531" width="9.140625" style="1"/>
    <col min="12532" max="12532" width="12.140625" style="1" customWidth="1"/>
    <col min="12533" max="12533" width="11.140625" style="1" customWidth="1"/>
    <col min="12534" max="12534" width="10.5703125" style="1" customWidth="1"/>
    <col min="12535" max="12535" width="9.140625" style="1"/>
    <col min="12536" max="12536" width="11.7109375" style="1" customWidth="1"/>
    <col min="12537" max="12537" width="9.140625" style="1"/>
    <col min="12538" max="12538" width="10" style="1" customWidth="1"/>
    <col min="12539" max="12540" width="9.140625" style="1"/>
    <col min="12541" max="12541" width="12.7109375" style="1" customWidth="1"/>
    <col min="12542" max="12542" width="11.28515625" style="1" customWidth="1"/>
    <col min="12543" max="12543" width="9.140625" style="1"/>
    <col min="12544" max="12547" width="0" style="1" hidden="1" customWidth="1"/>
    <col min="12548" max="12774" width="9.140625" style="1"/>
    <col min="12775" max="12775" width="27.42578125" style="1" customWidth="1"/>
    <col min="12776" max="12777" width="9.140625" style="1"/>
    <col min="12778" max="12778" width="9.7109375" style="1" customWidth="1"/>
    <col min="12779" max="12780" width="9.140625" style="1"/>
    <col min="12781" max="12781" width="12.28515625" style="1" customWidth="1"/>
    <col min="12782" max="12782" width="10.7109375" style="1" customWidth="1"/>
    <col min="12783" max="12783" width="11.28515625" style="1" customWidth="1"/>
    <col min="12784" max="12784" width="9.140625" style="1"/>
    <col min="12785" max="12785" width="9.7109375" style="1" customWidth="1"/>
    <col min="12786" max="12787" width="9.140625" style="1"/>
    <col min="12788" max="12788" width="12.140625" style="1" customWidth="1"/>
    <col min="12789" max="12789" width="11.140625" style="1" customWidth="1"/>
    <col min="12790" max="12790" width="10.5703125" style="1" customWidth="1"/>
    <col min="12791" max="12791" width="9.140625" style="1"/>
    <col min="12792" max="12792" width="11.7109375" style="1" customWidth="1"/>
    <col min="12793" max="12793" width="9.140625" style="1"/>
    <col min="12794" max="12794" width="10" style="1" customWidth="1"/>
    <col min="12795" max="12796" width="9.140625" style="1"/>
    <col min="12797" max="12797" width="12.7109375" style="1" customWidth="1"/>
    <col min="12798" max="12798" width="11.28515625" style="1" customWidth="1"/>
    <col min="12799" max="12799" width="9.140625" style="1"/>
    <col min="12800" max="12803" width="0" style="1" hidden="1" customWidth="1"/>
    <col min="12804" max="13030" width="9.140625" style="1"/>
    <col min="13031" max="13031" width="27.42578125" style="1" customWidth="1"/>
    <col min="13032" max="13033" width="9.140625" style="1"/>
    <col min="13034" max="13034" width="9.7109375" style="1" customWidth="1"/>
    <col min="13035" max="13036" width="9.140625" style="1"/>
    <col min="13037" max="13037" width="12.28515625" style="1" customWidth="1"/>
    <col min="13038" max="13038" width="10.7109375" style="1" customWidth="1"/>
    <col min="13039" max="13039" width="11.28515625" style="1" customWidth="1"/>
    <col min="13040" max="13040" width="9.140625" style="1"/>
    <col min="13041" max="13041" width="9.7109375" style="1" customWidth="1"/>
    <col min="13042" max="13043" width="9.140625" style="1"/>
    <col min="13044" max="13044" width="12.140625" style="1" customWidth="1"/>
    <col min="13045" max="13045" width="11.140625" style="1" customWidth="1"/>
    <col min="13046" max="13046" width="10.5703125" style="1" customWidth="1"/>
    <col min="13047" max="13047" width="9.140625" style="1"/>
    <col min="13048" max="13048" width="11.7109375" style="1" customWidth="1"/>
    <col min="13049" max="13049" width="9.140625" style="1"/>
    <col min="13050" max="13050" width="10" style="1" customWidth="1"/>
    <col min="13051" max="13052" width="9.140625" style="1"/>
    <col min="13053" max="13053" width="12.7109375" style="1" customWidth="1"/>
    <col min="13054" max="13054" width="11.28515625" style="1" customWidth="1"/>
    <col min="13055" max="13055" width="9.140625" style="1"/>
    <col min="13056" max="13059" width="0" style="1" hidden="1" customWidth="1"/>
    <col min="13060" max="13286" width="9.140625" style="1"/>
    <col min="13287" max="13287" width="27.42578125" style="1" customWidth="1"/>
    <col min="13288" max="13289" width="9.140625" style="1"/>
    <col min="13290" max="13290" width="9.7109375" style="1" customWidth="1"/>
    <col min="13291" max="13292" width="9.140625" style="1"/>
    <col min="13293" max="13293" width="12.28515625" style="1" customWidth="1"/>
    <col min="13294" max="13294" width="10.7109375" style="1" customWidth="1"/>
    <col min="13295" max="13295" width="11.28515625" style="1" customWidth="1"/>
    <col min="13296" max="13296" width="9.140625" style="1"/>
    <col min="13297" max="13297" width="9.7109375" style="1" customWidth="1"/>
    <col min="13298" max="13299" width="9.140625" style="1"/>
    <col min="13300" max="13300" width="12.140625" style="1" customWidth="1"/>
    <col min="13301" max="13301" width="11.140625" style="1" customWidth="1"/>
    <col min="13302" max="13302" width="10.5703125" style="1" customWidth="1"/>
    <col min="13303" max="13303" width="9.140625" style="1"/>
    <col min="13304" max="13304" width="11.7109375" style="1" customWidth="1"/>
    <col min="13305" max="13305" width="9.140625" style="1"/>
    <col min="13306" max="13306" width="10" style="1" customWidth="1"/>
    <col min="13307" max="13308" width="9.140625" style="1"/>
    <col min="13309" max="13309" width="12.7109375" style="1" customWidth="1"/>
    <col min="13310" max="13310" width="11.28515625" style="1" customWidth="1"/>
    <col min="13311" max="13311" width="9.140625" style="1"/>
    <col min="13312" max="13315" width="0" style="1" hidden="1" customWidth="1"/>
    <col min="13316" max="13542" width="9.140625" style="1"/>
    <col min="13543" max="13543" width="27.42578125" style="1" customWidth="1"/>
    <col min="13544" max="13545" width="9.140625" style="1"/>
    <col min="13546" max="13546" width="9.7109375" style="1" customWidth="1"/>
    <col min="13547" max="13548" width="9.140625" style="1"/>
    <col min="13549" max="13549" width="12.28515625" style="1" customWidth="1"/>
    <col min="13550" max="13550" width="10.7109375" style="1" customWidth="1"/>
    <col min="13551" max="13551" width="11.28515625" style="1" customWidth="1"/>
    <col min="13552" max="13552" width="9.140625" style="1"/>
    <col min="13553" max="13553" width="9.7109375" style="1" customWidth="1"/>
    <col min="13554" max="13555" width="9.140625" style="1"/>
    <col min="13556" max="13556" width="12.140625" style="1" customWidth="1"/>
    <col min="13557" max="13557" width="11.140625" style="1" customWidth="1"/>
    <col min="13558" max="13558" width="10.5703125" style="1" customWidth="1"/>
    <col min="13559" max="13559" width="9.140625" style="1"/>
    <col min="13560" max="13560" width="11.7109375" style="1" customWidth="1"/>
    <col min="13561" max="13561" width="9.140625" style="1"/>
    <col min="13562" max="13562" width="10" style="1" customWidth="1"/>
    <col min="13563" max="13564" width="9.140625" style="1"/>
    <col min="13565" max="13565" width="12.7109375" style="1" customWidth="1"/>
    <col min="13566" max="13566" width="11.28515625" style="1" customWidth="1"/>
    <col min="13567" max="13567" width="9.140625" style="1"/>
    <col min="13568" max="13571" width="0" style="1" hidden="1" customWidth="1"/>
    <col min="13572" max="13798" width="9.140625" style="1"/>
    <col min="13799" max="13799" width="27.42578125" style="1" customWidth="1"/>
    <col min="13800" max="13801" width="9.140625" style="1"/>
    <col min="13802" max="13802" width="9.7109375" style="1" customWidth="1"/>
    <col min="13803" max="13804" width="9.140625" style="1"/>
    <col min="13805" max="13805" width="12.28515625" style="1" customWidth="1"/>
    <col min="13806" max="13806" width="10.7109375" style="1" customWidth="1"/>
    <col min="13807" max="13807" width="11.28515625" style="1" customWidth="1"/>
    <col min="13808" max="13808" width="9.140625" style="1"/>
    <col min="13809" max="13809" width="9.7109375" style="1" customWidth="1"/>
    <col min="13810" max="13811" width="9.140625" style="1"/>
    <col min="13812" max="13812" width="12.140625" style="1" customWidth="1"/>
    <col min="13813" max="13813" width="11.140625" style="1" customWidth="1"/>
    <col min="13814" max="13814" width="10.5703125" style="1" customWidth="1"/>
    <col min="13815" max="13815" width="9.140625" style="1"/>
    <col min="13816" max="13816" width="11.7109375" style="1" customWidth="1"/>
    <col min="13817" max="13817" width="9.140625" style="1"/>
    <col min="13818" max="13818" width="10" style="1" customWidth="1"/>
    <col min="13819" max="13820" width="9.140625" style="1"/>
    <col min="13821" max="13821" width="12.7109375" style="1" customWidth="1"/>
    <col min="13822" max="13822" width="11.28515625" style="1" customWidth="1"/>
    <col min="13823" max="13823" width="9.140625" style="1"/>
    <col min="13824" max="13827" width="0" style="1" hidden="1" customWidth="1"/>
    <col min="13828" max="14054" width="9.140625" style="1"/>
    <col min="14055" max="14055" width="27.42578125" style="1" customWidth="1"/>
    <col min="14056" max="14057" width="9.140625" style="1"/>
    <col min="14058" max="14058" width="9.7109375" style="1" customWidth="1"/>
    <col min="14059" max="14060" width="9.140625" style="1"/>
    <col min="14061" max="14061" width="12.28515625" style="1" customWidth="1"/>
    <col min="14062" max="14062" width="10.7109375" style="1" customWidth="1"/>
    <col min="14063" max="14063" width="11.28515625" style="1" customWidth="1"/>
    <col min="14064" max="14064" width="9.140625" style="1"/>
    <col min="14065" max="14065" width="9.7109375" style="1" customWidth="1"/>
    <col min="14066" max="14067" width="9.140625" style="1"/>
    <col min="14068" max="14068" width="12.140625" style="1" customWidth="1"/>
    <col min="14069" max="14069" width="11.140625" style="1" customWidth="1"/>
    <col min="14070" max="14070" width="10.5703125" style="1" customWidth="1"/>
    <col min="14071" max="14071" width="9.140625" style="1"/>
    <col min="14072" max="14072" width="11.7109375" style="1" customWidth="1"/>
    <col min="14073" max="14073" width="9.140625" style="1"/>
    <col min="14074" max="14074" width="10" style="1" customWidth="1"/>
    <col min="14075" max="14076" width="9.140625" style="1"/>
    <col min="14077" max="14077" width="12.7109375" style="1" customWidth="1"/>
    <col min="14078" max="14078" width="11.28515625" style="1" customWidth="1"/>
    <col min="14079" max="14079" width="9.140625" style="1"/>
    <col min="14080" max="14083" width="0" style="1" hidden="1" customWidth="1"/>
    <col min="14084" max="14310" width="9.140625" style="1"/>
    <col min="14311" max="14311" width="27.42578125" style="1" customWidth="1"/>
    <col min="14312" max="14313" width="9.140625" style="1"/>
    <col min="14314" max="14314" width="9.7109375" style="1" customWidth="1"/>
    <col min="14315" max="14316" width="9.140625" style="1"/>
    <col min="14317" max="14317" width="12.28515625" style="1" customWidth="1"/>
    <col min="14318" max="14318" width="10.7109375" style="1" customWidth="1"/>
    <col min="14319" max="14319" width="11.28515625" style="1" customWidth="1"/>
    <col min="14320" max="14320" width="9.140625" style="1"/>
    <col min="14321" max="14321" width="9.7109375" style="1" customWidth="1"/>
    <col min="14322" max="14323" width="9.140625" style="1"/>
    <col min="14324" max="14324" width="12.140625" style="1" customWidth="1"/>
    <col min="14325" max="14325" width="11.140625" style="1" customWidth="1"/>
    <col min="14326" max="14326" width="10.5703125" style="1" customWidth="1"/>
    <col min="14327" max="14327" width="9.140625" style="1"/>
    <col min="14328" max="14328" width="11.7109375" style="1" customWidth="1"/>
    <col min="14329" max="14329" width="9.140625" style="1"/>
    <col min="14330" max="14330" width="10" style="1" customWidth="1"/>
    <col min="14331" max="14332" width="9.140625" style="1"/>
    <col min="14333" max="14333" width="12.7109375" style="1" customWidth="1"/>
    <col min="14334" max="14334" width="11.28515625" style="1" customWidth="1"/>
    <col min="14335" max="14335" width="9.140625" style="1"/>
    <col min="14336" max="14339" width="0" style="1" hidden="1" customWidth="1"/>
    <col min="14340" max="14566" width="9.140625" style="1"/>
    <col min="14567" max="14567" width="27.42578125" style="1" customWidth="1"/>
    <col min="14568" max="14569" width="9.140625" style="1"/>
    <col min="14570" max="14570" width="9.7109375" style="1" customWidth="1"/>
    <col min="14571" max="14572" width="9.140625" style="1"/>
    <col min="14573" max="14573" width="12.28515625" style="1" customWidth="1"/>
    <col min="14574" max="14574" width="10.7109375" style="1" customWidth="1"/>
    <col min="14575" max="14575" width="11.28515625" style="1" customWidth="1"/>
    <col min="14576" max="14576" width="9.140625" style="1"/>
    <col min="14577" max="14577" width="9.7109375" style="1" customWidth="1"/>
    <col min="14578" max="14579" width="9.140625" style="1"/>
    <col min="14580" max="14580" width="12.140625" style="1" customWidth="1"/>
    <col min="14581" max="14581" width="11.140625" style="1" customWidth="1"/>
    <col min="14582" max="14582" width="10.5703125" style="1" customWidth="1"/>
    <col min="14583" max="14583" width="9.140625" style="1"/>
    <col min="14584" max="14584" width="11.7109375" style="1" customWidth="1"/>
    <col min="14585" max="14585" width="9.140625" style="1"/>
    <col min="14586" max="14586" width="10" style="1" customWidth="1"/>
    <col min="14587" max="14588" width="9.140625" style="1"/>
    <col min="14589" max="14589" width="12.7109375" style="1" customWidth="1"/>
    <col min="14590" max="14590" width="11.28515625" style="1" customWidth="1"/>
    <col min="14591" max="14591" width="9.140625" style="1"/>
    <col min="14592" max="14595" width="0" style="1" hidden="1" customWidth="1"/>
    <col min="14596" max="14822" width="9.140625" style="1"/>
    <col min="14823" max="14823" width="27.42578125" style="1" customWidth="1"/>
    <col min="14824" max="14825" width="9.140625" style="1"/>
    <col min="14826" max="14826" width="9.7109375" style="1" customWidth="1"/>
    <col min="14827" max="14828" width="9.140625" style="1"/>
    <col min="14829" max="14829" width="12.28515625" style="1" customWidth="1"/>
    <col min="14830" max="14830" width="10.7109375" style="1" customWidth="1"/>
    <col min="14831" max="14831" width="11.28515625" style="1" customWidth="1"/>
    <col min="14832" max="14832" width="9.140625" style="1"/>
    <col min="14833" max="14833" width="9.7109375" style="1" customWidth="1"/>
    <col min="14834" max="14835" width="9.140625" style="1"/>
    <col min="14836" max="14836" width="12.140625" style="1" customWidth="1"/>
    <col min="14837" max="14837" width="11.140625" style="1" customWidth="1"/>
    <col min="14838" max="14838" width="10.5703125" style="1" customWidth="1"/>
    <col min="14839" max="14839" width="9.140625" style="1"/>
    <col min="14840" max="14840" width="11.7109375" style="1" customWidth="1"/>
    <col min="14841" max="14841" width="9.140625" style="1"/>
    <col min="14842" max="14842" width="10" style="1" customWidth="1"/>
    <col min="14843" max="14844" width="9.140625" style="1"/>
    <col min="14845" max="14845" width="12.7109375" style="1" customWidth="1"/>
    <col min="14846" max="14846" width="11.28515625" style="1" customWidth="1"/>
    <col min="14847" max="14847" width="9.140625" style="1"/>
    <col min="14848" max="14851" width="0" style="1" hidden="1" customWidth="1"/>
    <col min="14852" max="15078" width="9.140625" style="1"/>
    <col min="15079" max="15079" width="27.42578125" style="1" customWidth="1"/>
    <col min="15080" max="15081" width="9.140625" style="1"/>
    <col min="15082" max="15082" width="9.7109375" style="1" customWidth="1"/>
    <col min="15083" max="15084" width="9.140625" style="1"/>
    <col min="15085" max="15085" width="12.28515625" style="1" customWidth="1"/>
    <col min="15086" max="15086" width="10.7109375" style="1" customWidth="1"/>
    <col min="15087" max="15087" width="11.28515625" style="1" customWidth="1"/>
    <col min="15088" max="15088" width="9.140625" style="1"/>
    <col min="15089" max="15089" width="9.7109375" style="1" customWidth="1"/>
    <col min="15090" max="15091" width="9.140625" style="1"/>
    <col min="15092" max="15092" width="12.140625" style="1" customWidth="1"/>
    <col min="15093" max="15093" width="11.140625" style="1" customWidth="1"/>
    <col min="15094" max="15094" width="10.5703125" style="1" customWidth="1"/>
    <col min="15095" max="15095" width="9.140625" style="1"/>
    <col min="15096" max="15096" width="11.7109375" style="1" customWidth="1"/>
    <col min="15097" max="15097" width="9.140625" style="1"/>
    <col min="15098" max="15098" width="10" style="1" customWidth="1"/>
    <col min="15099" max="15100" width="9.140625" style="1"/>
    <col min="15101" max="15101" width="12.7109375" style="1" customWidth="1"/>
    <col min="15102" max="15102" width="11.28515625" style="1" customWidth="1"/>
    <col min="15103" max="15103" width="9.140625" style="1"/>
    <col min="15104" max="15107" width="0" style="1" hidden="1" customWidth="1"/>
    <col min="15108" max="15334" width="9.140625" style="1"/>
    <col min="15335" max="15335" width="27.42578125" style="1" customWidth="1"/>
    <col min="15336" max="15337" width="9.140625" style="1"/>
    <col min="15338" max="15338" width="9.7109375" style="1" customWidth="1"/>
    <col min="15339" max="15340" width="9.140625" style="1"/>
    <col min="15341" max="15341" width="12.28515625" style="1" customWidth="1"/>
    <col min="15342" max="15342" width="10.7109375" style="1" customWidth="1"/>
    <col min="15343" max="15343" width="11.28515625" style="1" customWidth="1"/>
    <col min="15344" max="15344" width="9.140625" style="1"/>
    <col min="15345" max="15345" width="9.7109375" style="1" customWidth="1"/>
    <col min="15346" max="15347" width="9.140625" style="1"/>
    <col min="15348" max="15348" width="12.140625" style="1" customWidth="1"/>
    <col min="15349" max="15349" width="11.140625" style="1" customWidth="1"/>
    <col min="15350" max="15350" width="10.5703125" style="1" customWidth="1"/>
    <col min="15351" max="15351" width="9.140625" style="1"/>
    <col min="15352" max="15352" width="11.7109375" style="1" customWidth="1"/>
    <col min="15353" max="15353" width="9.140625" style="1"/>
    <col min="15354" max="15354" width="10" style="1" customWidth="1"/>
    <col min="15355" max="15356" width="9.140625" style="1"/>
    <col min="15357" max="15357" width="12.7109375" style="1" customWidth="1"/>
    <col min="15358" max="15358" width="11.28515625" style="1" customWidth="1"/>
    <col min="15359" max="15359" width="9.140625" style="1"/>
    <col min="15360" max="15363" width="0" style="1" hidden="1" customWidth="1"/>
    <col min="15364" max="15590" width="9.140625" style="1"/>
    <col min="15591" max="15591" width="27.42578125" style="1" customWidth="1"/>
    <col min="15592" max="15593" width="9.140625" style="1"/>
    <col min="15594" max="15594" width="9.7109375" style="1" customWidth="1"/>
    <col min="15595" max="15596" width="9.140625" style="1"/>
    <col min="15597" max="15597" width="12.28515625" style="1" customWidth="1"/>
    <col min="15598" max="15598" width="10.7109375" style="1" customWidth="1"/>
    <col min="15599" max="15599" width="11.28515625" style="1" customWidth="1"/>
    <col min="15600" max="15600" width="9.140625" style="1"/>
    <col min="15601" max="15601" width="9.7109375" style="1" customWidth="1"/>
    <col min="15602" max="15603" width="9.140625" style="1"/>
    <col min="15604" max="15604" width="12.140625" style="1" customWidth="1"/>
    <col min="15605" max="15605" width="11.140625" style="1" customWidth="1"/>
    <col min="15606" max="15606" width="10.5703125" style="1" customWidth="1"/>
    <col min="15607" max="15607" width="9.140625" style="1"/>
    <col min="15608" max="15608" width="11.7109375" style="1" customWidth="1"/>
    <col min="15609" max="15609" width="9.140625" style="1"/>
    <col min="15610" max="15610" width="10" style="1" customWidth="1"/>
    <col min="15611" max="15612" width="9.140625" style="1"/>
    <col min="15613" max="15613" width="12.7109375" style="1" customWidth="1"/>
    <col min="15614" max="15614" width="11.28515625" style="1" customWidth="1"/>
    <col min="15615" max="15615" width="9.140625" style="1"/>
    <col min="15616" max="15619" width="0" style="1" hidden="1" customWidth="1"/>
    <col min="15620" max="15846" width="9.140625" style="1"/>
    <col min="15847" max="15847" width="27.42578125" style="1" customWidth="1"/>
    <col min="15848" max="15849" width="9.140625" style="1"/>
    <col min="15850" max="15850" width="9.7109375" style="1" customWidth="1"/>
    <col min="15851" max="15852" width="9.140625" style="1"/>
    <col min="15853" max="15853" width="12.28515625" style="1" customWidth="1"/>
    <col min="15854" max="15854" width="10.7109375" style="1" customWidth="1"/>
    <col min="15855" max="15855" width="11.28515625" style="1" customWidth="1"/>
    <col min="15856" max="15856" width="9.140625" style="1"/>
    <col min="15857" max="15857" width="9.7109375" style="1" customWidth="1"/>
    <col min="15858" max="15859" width="9.140625" style="1"/>
    <col min="15860" max="15860" width="12.140625" style="1" customWidth="1"/>
    <col min="15861" max="15861" width="11.140625" style="1" customWidth="1"/>
    <col min="15862" max="15862" width="10.5703125" style="1" customWidth="1"/>
    <col min="15863" max="15863" width="9.140625" style="1"/>
    <col min="15864" max="15864" width="11.7109375" style="1" customWidth="1"/>
    <col min="15865" max="15865" width="9.140625" style="1"/>
    <col min="15866" max="15866" width="10" style="1" customWidth="1"/>
    <col min="15867" max="15868" width="9.140625" style="1"/>
    <col min="15869" max="15869" width="12.7109375" style="1" customWidth="1"/>
    <col min="15870" max="15870" width="11.28515625" style="1" customWidth="1"/>
    <col min="15871" max="15871" width="9.140625" style="1"/>
    <col min="15872" max="15875" width="0" style="1" hidden="1" customWidth="1"/>
    <col min="15876" max="16102" width="9.140625" style="1"/>
    <col min="16103" max="16103" width="27.42578125" style="1" customWidth="1"/>
    <col min="16104" max="16105" width="9.140625" style="1"/>
    <col min="16106" max="16106" width="9.7109375" style="1" customWidth="1"/>
    <col min="16107" max="16108" width="9.140625" style="1"/>
    <col min="16109" max="16109" width="12.28515625" style="1" customWidth="1"/>
    <col min="16110" max="16110" width="10.7109375" style="1" customWidth="1"/>
    <col min="16111" max="16111" width="11.28515625" style="1" customWidth="1"/>
    <col min="16112" max="16112" width="9.140625" style="1"/>
    <col min="16113" max="16113" width="9.7109375" style="1" customWidth="1"/>
    <col min="16114" max="16115" width="9.140625" style="1"/>
    <col min="16116" max="16116" width="12.140625" style="1" customWidth="1"/>
    <col min="16117" max="16117" width="11.140625" style="1" customWidth="1"/>
    <col min="16118" max="16118" width="10.5703125" style="1" customWidth="1"/>
    <col min="16119" max="16119" width="9.140625" style="1"/>
    <col min="16120" max="16120" width="11.7109375" style="1" customWidth="1"/>
    <col min="16121" max="16121" width="9.140625" style="1"/>
    <col min="16122" max="16122" width="10" style="1" customWidth="1"/>
    <col min="16123" max="16124" width="9.140625" style="1"/>
    <col min="16125" max="16125" width="12.7109375" style="1" customWidth="1"/>
    <col min="16126" max="16126" width="11.28515625" style="1" customWidth="1"/>
    <col min="16127" max="16127" width="9.140625" style="1"/>
    <col min="16128" max="16131" width="0" style="1" hidden="1" customWidth="1"/>
    <col min="16132" max="16384" width="9.140625" style="1"/>
  </cols>
  <sheetData>
    <row r="1" spans="1:230" ht="15" customHeight="1">
      <c r="B1" s="17"/>
      <c r="C1" s="17"/>
      <c r="D1" s="17"/>
      <c r="E1" s="17"/>
      <c r="F1" s="17"/>
      <c r="G1" s="17"/>
      <c r="H1" s="15" t="s">
        <v>40</v>
      </c>
      <c r="I1" s="15"/>
      <c r="J1" s="15"/>
    </row>
    <row r="2" spans="1:230" ht="15" customHeight="1">
      <c r="B2" s="17"/>
      <c r="C2" s="17"/>
      <c r="D2" s="17"/>
      <c r="E2" s="15" t="s">
        <v>37</v>
      </c>
      <c r="F2" s="15"/>
      <c r="G2" s="15"/>
      <c r="H2" s="15"/>
      <c r="I2" s="15"/>
      <c r="J2" s="15"/>
    </row>
    <row r="3" spans="1:230" s="10" customFormat="1" ht="15" customHeight="1">
      <c r="E3" s="15" t="s">
        <v>38</v>
      </c>
      <c r="F3" s="15"/>
      <c r="G3" s="15"/>
      <c r="H3" s="15"/>
      <c r="I3" s="15"/>
      <c r="J3" s="15"/>
    </row>
    <row r="4" spans="1:230" s="10" customFormat="1" ht="15" customHeight="1">
      <c r="E4" s="15" t="s">
        <v>39</v>
      </c>
      <c r="F4" s="15"/>
      <c r="G4" s="15"/>
      <c r="H4" s="15"/>
      <c r="I4" s="15"/>
      <c r="J4" s="15"/>
    </row>
    <row r="5" spans="1:230" ht="15" customHeight="1">
      <c r="B5" s="17"/>
      <c r="C5" s="17"/>
      <c r="D5" s="17"/>
      <c r="E5" s="15"/>
      <c r="F5" s="15"/>
      <c r="G5" s="15"/>
      <c r="H5" s="15" t="s">
        <v>36</v>
      </c>
      <c r="I5" s="15"/>
      <c r="J5" s="15"/>
    </row>
    <row r="6" spans="1:230" s="2" customFormat="1" ht="15" customHeight="1">
      <c r="E6" s="11"/>
      <c r="F6" s="11"/>
      <c r="H6" s="9"/>
      <c r="I6" s="9"/>
      <c r="J6" s="9"/>
    </row>
    <row r="7" spans="1:230" ht="15.75" customHeight="1">
      <c r="A7" s="18" t="s">
        <v>41</v>
      </c>
      <c r="B7" s="18"/>
      <c r="C7" s="18"/>
      <c r="D7" s="18"/>
      <c r="E7" s="18"/>
      <c r="F7" s="18"/>
      <c r="G7" s="18"/>
      <c r="H7" s="18"/>
      <c r="I7" s="18"/>
      <c r="J7" s="18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</row>
    <row r="8" spans="1:230">
      <c r="B8" s="3"/>
      <c r="C8" s="3"/>
      <c r="D8" s="3"/>
      <c r="E8" s="12"/>
      <c r="F8" s="12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</row>
    <row r="9" spans="1:230" ht="81.75" customHeight="1">
      <c r="A9" s="4" t="s">
        <v>0</v>
      </c>
      <c r="B9" s="5" t="s">
        <v>23</v>
      </c>
      <c r="C9" s="5" t="s">
        <v>24</v>
      </c>
      <c r="D9" s="5" t="s">
        <v>25</v>
      </c>
      <c r="E9" s="13" t="s">
        <v>26</v>
      </c>
      <c r="F9" s="13" t="s">
        <v>27</v>
      </c>
      <c r="G9" s="5" t="s">
        <v>28</v>
      </c>
      <c r="H9" s="5" t="s">
        <v>29</v>
      </c>
      <c r="I9" s="5" t="s">
        <v>30</v>
      </c>
      <c r="J9" s="5" t="s">
        <v>31</v>
      </c>
      <c r="K9" s="6"/>
      <c r="L9" s="6"/>
    </row>
    <row r="10" spans="1:230">
      <c r="A10" s="16" t="s">
        <v>1</v>
      </c>
      <c r="B10" s="16"/>
      <c r="C10" s="16"/>
      <c r="D10" s="16"/>
      <c r="E10" s="16"/>
      <c r="F10" s="16"/>
      <c r="G10" s="16"/>
      <c r="H10" s="16"/>
      <c r="I10" s="16"/>
      <c r="J10" s="16"/>
      <c r="K10" s="6"/>
      <c r="L10" s="6"/>
    </row>
    <row r="11" spans="1:230" ht="12.75" customHeight="1">
      <c r="A11" s="7" t="s">
        <v>2</v>
      </c>
      <c r="B11" s="5" t="s">
        <v>32</v>
      </c>
      <c r="C11" s="4" t="s">
        <v>35</v>
      </c>
      <c r="D11" s="5">
        <v>89</v>
      </c>
      <c r="E11" s="13">
        <v>3.2000000000000001E-2</v>
      </c>
      <c r="F11" s="13">
        <v>3.2000000000000001E-2</v>
      </c>
      <c r="G11" s="5">
        <f>H11+I11</f>
        <v>0</v>
      </c>
      <c r="H11" s="5">
        <f>DN11*DO11*F11*24*DM11*0.001</f>
        <v>0</v>
      </c>
      <c r="I11" s="5">
        <f>DP11*F11*2</f>
        <v>0</v>
      </c>
      <c r="J11" s="5">
        <v>0</v>
      </c>
      <c r="K11" s="6"/>
      <c r="L11" s="6"/>
    </row>
    <row r="12" spans="1:230" ht="12.75" customHeight="1">
      <c r="A12" s="7" t="s">
        <v>3</v>
      </c>
      <c r="B12" s="5" t="s">
        <v>32</v>
      </c>
      <c r="C12" s="4" t="s">
        <v>35</v>
      </c>
      <c r="D12" s="5">
        <v>57</v>
      </c>
      <c r="E12" s="13">
        <v>2.5000000000000001E-2</v>
      </c>
      <c r="F12" s="13">
        <v>2.5000000000000001E-2</v>
      </c>
      <c r="G12" s="5">
        <v>8.7085972616691922</v>
      </c>
      <c r="H12" s="5">
        <v>8.6386383359999979</v>
      </c>
      <c r="I12" s="5">
        <v>6.9958925669194136E-2</v>
      </c>
      <c r="J12" s="5">
        <f>F12*DN12*DQ12*0.001+F12*DR12*2*0.001</f>
        <v>0</v>
      </c>
      <c r="K12" s="6"/>
      <c r="L12" s="6"/>
    </row>
    <row r="13" spans="1:230" ht="12.75" customHeight="1">
      <c r="A13" s="7" t="s">
        <v>4</v>
      </c>
      <c r="B13" s="5" t="s">
        <v>32</v>
      </c>
      <c r="C13" s="5" t="s">
        <v>33</v>
      </c>
      <c r="D13" s="5">
        <v>76</v>
      </c>
      <c r="E13" s="13">
        <v>0.1004</v>
      </c>
      <c r="F13" s="13">
        <v>0.1004</v>
      </c>
      <c r="G13" s="5">
        <v>37.981423842641576</v>
      </c>
      <c r="H13" s="5">
        <v>37.452135214079995</v>
      </c>
      <c r="I13" s="5">
        <v>0.52928862856157999</v>
      </c>
      <c r="J13" s="5">
        <v>1.0511864815565946E-2</v>
      </c>
      <c r="K13" s="6"/>
      <c r="L13" s="6"/>
    </row>
    <row r="14" spans="1:230">
      <c r="A14" s="16" t="s">
        <v>5</v>
      </c>
      <c r="B14" s="16"/>
      <c r="C14" s="16"/>
      <c r="D14" s="16"/>
      <c r="E14" s="16"/>
      <c r="F14" s="16"/>
      <c r="G14" s="16"/>
      <c r="H14" s="16"/>
      <c r="I14" s="16"/>
      <c r="J14" s="16"/>
    </row>
    <row r="15" spans="1:230">
      <c r="A15" s="7" t="s">
        <v>6</v>
      </c>
      <c r="B15" s="4" t="s">
        <v>32</v>
      </c>
      <c r="C15" s="4" t="s">
        <v>35</v>
      </c>
      <c r="D15" s="4">
        <v>89</v>
      </c>
      <c r="E15" s="14">
        <v>0.182</v>
      </c>
      <c r="F15" s="14">
        <v>0.182</v>
      </c>
      <c r="G15" s="4">
        <v>81.760675542600794</v>
      </c>
      <c r="H15" s="4">
        <v>80.44405125119998</v>
      </c>
      <c r="I15" s="4">
        <v>1.3166242914008204</v>
      </c>
      <c r="J15" s="4">
        <v>2.7788662682493227E-2</v>
      </c>
    </row>
    <row r="16" spans="1:230">
      <c r="A16" s="7"/>
      <c r="B16" s="4" t="s">
        <v>32</v>
      </c>
      <c r="C16" s="4" t="s">
        <v>35</v>
      </c>
      <c r="D16" s="4">
        <v>32</v>
      </c>
      <c r="E16" s="14">
        <v>0.1</v>
      </c>
      <c r="F16" s="14">
        <v>0.1</v>
      </c>
      <c r="G16" s="4">
        <v>26.231669987919787</v>
      </c>
      <c r="H16" s="4">
        <v>26.153238527999999</v>
      </c>
      <c r="I16" s="4">
        <v>7.8431459919788574E-2</v>
      </c>
      <c r="J16" s="4">
        <v>9.0778596741488225E-3</v>
      </c>
    </row>
    <row r="17" spans="1:10">
      <c r="A17" s="7"/>
      <c r="B17" s="4" t="s">
        <v>32</v>
      </c>
      <c r="C17" s="4" t="s">
        <v>35</v>
      </c>
      <c r="D17" s="4">
        <v>273</v>
      </c>
      <c r="E17" s="14">
        <v>2.1999999999999999E-2</v>
      </c>
      <c r="F17" s="14">
        <v>2.1999999999999999E-2</v>
      </c>
      <c r="G17" s="4">
        <v>18.84626336938295</v>
      </c>
      <c r="H17" s="4">
        <v>17.258502919679994</v>
      </c>
      <c r="I17" s="4">
        <v>1.5877604497029547</v>
      </c>
      <c r="J17" s="4">
        <v>7.7289024114498978E-3</v>
      </c>
    </row>
    <row r="18" spans="1:10">
      <c r="A18" s="7"/>
      <c r="B18" s="4" t="s">
        <v>32</v>
      </c>
      <c r="C18" s="4" t="s">
        <v>35</v>
      </c>
      <c r="D18" s="4">
        <v>133</v>
      </c>
      <c r="E18" s="14">
        <v>0.26</v>
      </c>
      <c r="F18" s="14">
        <v>0.26</v>
      </c>
      <c r="G18" s="4">
        <v>149.23810457674156</v>
      </c>
      <c r="H18" s="4">
        <v>144.86735278079999</v>
      </c>
      <c r="I18" s="4">
        <v>4.3707517959415787</v>
      </c>
      <c r="J18" s="4">
        <v>5.1976643399582877E-2</v>
      </c>
    </row>
    <row r="19" spans="1:10">
      <c r="A19" s="4"/>
      <c r="B19" s="4" t="s">
        <v>32</v>
      </c>
      <c r="C19" s="4" t="s">
        <v>35</v>
      </c>
      <c r="D19" s="4">
        <v>57</v>
      </c>
      <c r="E19" s="14">
        <v>0.115</v>
      </c>
      <c r="F19" s="14">
        <v>0.115</v>
      </c>
      <c r="G19" s="4">
        <v>40.059547403678295</v>
      </c>
      <c r="H19" s="4">
        <v>39.737736345599998</v>
      </c>
      <c r="I19" s="4">
        <v>0.32181105807829302</v>
      </c>
      <c r="J19" s="4">
        <v>1.3774376379053842E-2</v>
      </c>
    </row>
    <row r="20" spans="1:10">
      <c r="A20" s="4"/>
      <c r="B20" s="4" t="s">
        <v>32</v>
      </c>
      <c r="C20" s="4" t="s">
        <v>35</v>
      </c>
      <c r="D20" s="4">
        <v>76</v>
      </c>
      <c r="E20" s="14">
        <v>0.06</v>
      </c>
      <c r="F20" s="14">
        <v>0.06</v>
      </c>
      <c r="G20" s="4">
        <v>24.596836841355522</v>
      </c>
      <c r="H20" s="4">
        <v>24.280528895999996</v>
      </c>
      <c r="I20" s="4">
        <v>0.31630794535552587</v>
      </c>
      <c r="J20" s="4">
        <v>8.2622409903944285E-3</v>
      </c>
    </row>
    <row r="21" spans="1:10">
      <c r="A21" s="4" t="s">
        <v>34</v>
      </c>
      <c r="B21" s="4"/>
      <c r="C21" s="4"/>
      <c r="D21" s="4"/>
      <c r="E21" s="14">
        <f>SUM(E15:E20)</f>
        <v>0.7390000000000001</v>
      </c>
      <c r="F21" s="14">
        <f>SUM(F15:F20)</f>
        <v>0.7390000000000001</v>
      </c>
      <c r="G21" s="4">
        <v>340.73309772167886</v>
      </c>
      <c r="H21" s="4">
        <v>332.74141072127998</v>
      </c>
      <c r="I21" s="4">
        <v>7.9916870003989606</v>
      </c>
      <c r="J21" s="4"/>
    </row>
    <row r="22" spans="1:10">
      <c r="A22" s="7" t="s">
        <v>7</v>
      </c>
      <c r="B22" s="4" t="s">
        <v>32</v>
      </c>
      <c r="C22" s="4" t="s">
        <v>33</v>
      </c>
      <c r="D22" s="4">
        <v>57</v>
      </c>
      <c r="E22" s="14">
        <v>0.92100000000000004</v>
      </c>
      <c r="F22" s="14">
        <v>0.92100000000000004</v>
      </c>
      <c r="G22" s="4">
        <v>302.99620611893306</v>
      </c>
      <c r="H22" s="4">
        <v>300.41891929727996</v>
      </c>
      <c r="I22" s="4">
        <v>2.5772868216531117</v>
      </c>
      <c r="J22" s="4">
        <v>8.1360021818335543E-2</v>
      </c>
    </row>
    <row r="23" spans="1:10">
      <c r="A23" s="7"/>
      <c r="B23" s="4" t="s">
        <v>32</v>
      </c>
      <c r="C23" s="4" t="s">
        <v>33</v>
      </c>
      <c r="D23" s="4">
        <v>76</v>
      </c>
      <c r="E23" s="14">
        <v>0.16500000000000001</v>
      </c>
      <c r="F23" s="14">
        <v>0.16500000000000001</v>
      </c>
      <c r="G23" s="4">
        <v>62.4196706577277</v>
      </c>
      <c r="H23" s="4">
        <v>61.549823808000006</v>
      </c>
      <c r="I23" s="4">
        <v>0.86984684972769621</v>
      </c>
      <c r="J23" s="4">
        <v>1.7123702723584679E-2</v>
      </c>
    </row>
    <row r="24" spans="1:10">
      <c r="A24" s="7"/>
      <c r="B24" s="4" t="s">
        <v>32</v>
      </c>
      <c r="C24" s="4" t="s">
        <v>33</v>
      </c>
      <c r="D24" s="4">
        <v>108</v>
      </c>
      <c r="E24" s="14">
        <v>1.105</v>
      </c>
      <c r="F24" s="14">
        <v>1.105</v>
      </c>
      <c r="G24" s="4">
        <v>501.25515636016104</v>
      </c>
      <c r="H24" s="4">
        <v>489.36671147519996</v>
      </c>
      <c r="I24" s="4">
        <v>11.888444884961094</v>
      </c>
      <c r="J24" s="4">
        <v>0.14167745436686541</v>
      </c>
    </row>
    <row r="25" spans="1:10">
      <c r="A25" s="7"/>
      <c r="B25" s="4" t="s">
        <v>32</v>
      </c>
      <c r="C25" s="4" t="s">
        <v>33</v>
      </c>
      <c r="D25" s="4">
        <v>159</v>
      </c>
      <c r="E25" s="14">
        <v>0.67</v>
      </c>
      <c r="F25" s="14">
        <v>0.67</v>
      </c>
      <c r="G25" s="4">
        <v>384.26545273890935</v>
      </c>
      <c r="H25" s="4">
        <v>368.04660145919996</v>
      </c>
      <c r="I25" s="4">
        <v>16.218851279709366</v>
      </c>
      <c r="J25" s="4">
        <v>0.11601820792583678</v>
      </c>
    </row>
    <row r="26" spans="1:10">
      <c r="A26" s="7"/>
      <c r="B26" s="4" t="s">
        <v>32</v>
      </c>
      <c r="C26" s="4" t="s">
        <v>33</v>
      </c>
      <c r="D26" s="4">
        <v>273</v>
      </c>
      <c r="E26" s="14">
        <v>1.0660000000000001</v>
      </c>
      <c r="F26" s="14">
        <v>1.0660000000000001</v>
      </c>
      <c r="G26" s="4">
        <v>899.46780946282138</v>
      </c>
      <c r="H26" s="4">
        <v>822.53359858175997</v>
      </c>
      <c r="I26" s="4">
        <v>76.934210881061361</v>
      </c>
      <c r="J26" s="4">
        <v>0.31923688120934512</v>
      </c>
    </row>
    <row r="27" spans="1:10">
      <c r="A27" s="8" t="s">
        <v>34</v>
      </c>
      <c r="B27" s="4"/>
      <c r="C27" s="4"/>
      <c r="D27" s="4"/>
      <c r="E27" s="14">
        <f>SUM(E22:E26)</f>
        <v>3.9269999999999996</v>
      </c>
      <c r="F27" s="14">
        <f t="shared" ref="F27:I27" si="0">SUM(F22:F26)</f>
        <v>3.9269999999999996</v>
      </c>
      <c r="G27" s="4">
        <f t="shared" si="0"/>
        <v>2150.4042953385524</v>
      </c>
      <c r="H27" s="4">
        <f t="shared" si="0"/>
        <v>2041.9156546214399</v>
      </c>
      <c r="I27" s="4">
        <f t="shared" si="0"/>
        <v>108.48864071711263</v>
      </c>
      <c r="J27" s="4"/>
    </row>
    <row r="28" spans="1:10">
      <c r="A28" s="7" t="s">
        <v>8</v>
      </c>
      <c r="B28" s="4" t="s">
        <v>32</v>
      </c>
      <c r="C28" s="4" t="s">
        <v>35</v>
      </c>
      <c r="D28" s="4">
        <v>219</v>
      </c>
      <c r="E28" s="14">
        <v>0.312</v>
      </c>
      <c r="F28" s="14">
        <v>0.312</v>
      </c>
      <c r="G28" s="4">
        <v>224.70086299425029</v>
      </c>
      <c r="H28" s="4">
        <v>210.31757899775999</v>
      </c>
      <c r="I28" s="4">
        <v>14.383283996490292</v>
      </c>
      <c r="J28" s="4">
        <v>8.8849504509905392E-2</v>
      </c>
    </row>
    <row r="29" spans="1:10">
      <c r="A29" s="7"/>
      <c r="B29" s="4" t="s">
        <v>32</v>
      </c>
      <c r="C29" s="4" t="s">
        <v>35</v>
      </c>
      <c r="D29" s="4">
        <v>159</v>
      </c>
      <c r="E29" s="14">
        <v>0.28399999999999997</v>
      </c>
      <c r="F29" s="14">
        <v>0.28399999999999997</v>
      </c>
      <c r="G29" s="4">
        <v>166.13137905389945</v>
      </c>
      <c r="H29" s="4">
        <v>159.25652269055996</v>
      </c>
      <c r="I29" s="4">
        <v>6.8748563633394904</v>
      </c>
      <c r="J29" s="4">
        <v>6.1758499240205433E-2</v>
      </c>
    </row>
    <row r="30" spans="1:10">
      <c r="A30" s="7"/>
      <c r="B30" s="4" t="s">
        <v>32</v>
      </c>
      <c r="C30" s="4" t="s">
        <v>35</v>
      </c>
      <c r="D30" s="4">
        <v>108</v>
      </c>
      <c r="E30" s="14">
        <v>0.248</v>
      </c>
      <c r="F30" s="14">
        <v>0.248</v>
      </c>
      <c r="G30" s="4">
        <v>126.18511598974403</v>
      </c>
      <c r="H30" s="4">
        <v>123.51694012416</v>
      </c>
      <c r="I30" s="4">
        <v>2.6681758655840286</v>
      </c>
      <c r="J30" s="4">
        <v>4.3245766525776143E-2</v>
      </c>
    </row>
    <row r="31" spans="1:10">
      <c r="A31" s="7"/>
      <c r="B31" s="4" t="s">
        <v>32</v>
      </c>
      <c r="C31" s="4" t="s">
        <v>35</v>
      </c>
      <c r="D31" s="4">
        <v>89</v>
      </c>
      <c r="E31" s="14">
        <v>0.38</v>
      </c>
      <c r="F31" s="14">
        <v>0.38</v>
      </c>
      <c r="G31" s="4">
        <v>170.70910278125442</v>
      </c>
      <c r="H31" s="4">
        <v>167.96010700799997</v>
      </c>
      <c r="I31" s="4">
        <v>2.7489957732544603</v>
      </c>
      <c r="J31" s="4">
        <v>5.8020284721689158E-2</v>
      </c>
    </row>
    <row r="32" spans="1:10">
      <c r="A32" s="7"/>
      <c r="B32" s="4" t="s">
        <v>32</v>
      </c>
      <c r="C32" s="4" t="s">
        <v>35</v>
      </c>
      <c r="D32" s="4">
        <v>57</v>
      </c>
      <c r="E32" s="14">
        <v>0.188</v>
      </c>
      <c r="F32" s="14">
        <v>0.188</v>
      </c>
      <c r="G32" s="4">
        <v>65.488651407752329</v>
      </c>
      <c r="H32" s="4">
        <v>64.962560286719992</v>
      </c>
      <c r="I32" s="4">
        <v>0.52609112103233979</v>
      </c>
      <c r="J32" s="4">
        <v>2.2518110950105408E-2</v>
      </c>
    </row>
    <row r="33" spans="1:10">
      <c r="A33" s="4"/>
      <c r="B33" s="4" t="s">
        <v>32</v>
      </c>
      <c r="C33" s="4" t="s">
        <v>35</v>
      </c>
      <c r="D33" s="4">
        <v>32</v>
      </c>
      <c r="E33" s="14">
        <v>0.20200000000000001</v>
      </c>
      <c r="F33" s="14">
        <v>0.20200000000000001</v>
      </c>
      <c r="G33" s="4">
        <v>52.987973375597974</v>
      </c>
      <c r="H33" s="4">
        <v>52.829541826560003</v>
      </c>
      <c r="I33" s="4">
        <v>0.15843154903797294</v>
      </c>
      <c r="J33" s="4">
        <v>1.833727654178062E-2</v>
      </c>
    </row>
    <row r="34" spans="1:10">
      <c r="A34" s="8" t="s">
        <v>34</v>
      </c>
      <c r="B34" s="4"/>
      <c r="C34" s="4"/>
      <c r="D34" s="4"/>
      <c r="E34" s="14">
        <f>SUM(E28:E33)</f>
        <v>1.6139999999999999</v>
      </c>
      <c r="F34" s="14">
        <f>SUM(F28:F33)</f>
        <v>1.6139999999999999</v>
      </c>
      <c r="G34" s="4">
        <v>806.2030856024985</v>
      </c>
      <c r="H34" s="4">
        <v>778.84325093375992</v>
      </c>
      <c r="I34" s="4">
        <v>27.359834668738586</v>
      </c>
      <c r="J34" s="4"/>
    </row>
    <row r="35" spans="1:10" ht="31.5">
      <c r="A35" s="7" t="s">
        <v>9</v>
      </c>
      <c r="B35" s="4" t="s">
        <v>32</v>
      </c>
      <c r="C35" s="4" t="s">
        <v>35</v>
      </c>
      <c r="D35" s="4">
        <v>159</v>
      </c>
      <c r="E35" s="14">
        <v>0.29699999999999999</v>
      </c>
      <c r="F35" s="14">
        <v>0.29699999999999999</v>
      </c>
      <c r="G35" s="4">
        <v>173.73598443312724</v>
      </c>
      <c r="H35" s="4">
        <v>166.54643394047997</v>
      </c>
      <c r="I35" s="4">
        <v>7.1895504926472844</v>
      </c>
      <c r="J35" s="4">
        <v>6.4585472796975407E-2</v>
      </c>
    </row>
    <row r="36" spans="1:10">
      <c r="A36" s="7"/>
      <c r="B36" s="4" t="s">
        <v>32</v>
      </c>
      <c r="C36" s="4" t="s">
        <v>35</v>
      </c>
      <c r="D36" s="4">
        <v>219</v>
      </c>
      <c r="E36" s="14">
        <v>0.46100000000000002</v>
      </c>
      <c r="F36" s="14">
        <v>0.46100000000000002</v>
      </c>
      <c r="G36" s="4">
        <v>332.00992897547872</v>
      </c>
      <c r="H36" s="4">
        <v>310.75770486527995</v>
      </c>
      <c r="I36" s="4">
        <v>21.252224110198796</v>
      </c>
      <c r="J36" s="4">
        <v>0.13128083839444357</v>
      </c>
    </row>
    <row r="37" spans="1:10">
      <c r="A37" s="7"/>
      <c r="B37" s="4" t="s">
        <v>32</v>
      </c>
      <c r="C37" s="4" t="s">
        <v>35</v>
      </c>
      <c r="D37" s="4">
        <v>108</v>
      </c>
      <c r="E37" s="14">
        <v>1.28</v>
      </c>
      <c r="F37" s="14">
        <v>1.28</v>
      </c>
      <c r="G37" s="4">
        <v>651.27801801158193</v>
      </c>
      <c r="H37" s="4">
        <v>637.50678773759989</v>
      </c>
      <c r="I37" s="4">
        <v>13.771230273982082</v>
      </c>
      <c r="J37" s="4">
        <v>0.2232039562620704</v>
      </c>
    </row>
    <row r="38" spans="1:10">
      <c r="A38" s="7"/>
      <c r="B38" s="4" t="s">
        <v>32</v>
      </c>
      <c r="C38" s="4" t="s">
        <v>33</v>
      </c>
      <c r="D38" s="4">
        <v>89</v>
      </c>
      <c r="E38" s="14">
        <v>0.437</v>
      </c>
      <c r="F38" s="14">
        <v>0.437</v>
      </c>
      <c r="G38" s="4">
        <v>178.82919161988264</v>
      </c>
      <c r="H38" s="4">
        <v>175.66784648064001</v>
      </c>
      <c r="I38" s="4">
        <v>3.1613451392426293</v>
      </c>
      <c r="J38" s="4">
        <v>4.9669839429942533E-2</v>
      </c>
    </row>
    <row r="39" spans="1:10">
      <c r="A39" s="7"/>
      <c r="B39" s="4" t="s">
        <v>32</v>
      </c>
      <c r="C39" s="4" t="s">
        <v>35</v>
      </c>
      <c r="D39" s="4">
        <v>76</v>
      </c>
      <c r="E39" s="14">
        <v>0.223</v>
      </c>
      <c r="F39" s="14">
        <v>0.223</v>
      </c>
      <c r="G39" s="4">
        <v>91.418243593704702</v>
      </c>
      <c r="H39" s="4">
        <v>90.242632396799991</v>
      </c>
      <c r="I39" s="4">
        <v>1.1756111969047045</v>
      </c>
      <c r="J39" s="4">
        <v>3.0707995680965963E-2</v>
      </c>
    </row>
    <row r="40" spans="1:10">
      <c r="A40" s="7"/>
      <c r="B40" s="4" t="s">
        <v>32</v>
      </c>
      <c r="C40" s="4" t="s">
        <v>35</v>
      </c>
      <c r="D40" s="4">
        <v>133</v>
      </c>
      <c r="E40" s="14">
        <v>2.7E-2</v>
      </c>
      <c r="F40" s="14">
        <v>2.7E-2</v>
      </c>
      <c r="G40" s="4">
        <v>15.497803167584699</v>
      </c>
      <c r="H40" s="4">
        <v>15.043917404159997</v>
      </c>
      <c r="I40" s="4">
        <v>0.45388576342470238</v>
      </c>
      <c r="J40" s="4">
        <v>5.3975745068797609E-3</v>
      </c>
    </row>
    <row r="41" spans="1:10">
      <c r="A41" s="7"/>
      <c r="B41" s="4" t="s">
        <v>32</v>
      </c>
      <c r="C41" s="4" t="s">
        <v>35</v>
      </c>
      <c r="D41" s="4">
        <v>57</v>
      </c>
      <c r="E41" s="14">
        <v>1.113</v>
      </c>
      <c r="F41" s="14">
        <v>1.113</v>
      </c>
      <c r="G41" s="4">
        <v>387.70675008951247</v>
      </c>
      <c r="H41" s="4">
        <v>384.59217871871994</v>
      </c>
      <c r="I41" s="4">
        <v>3.1145713707925227</v>
      </c>
      <c r="J41" s="4">
        <v>0.13331200791206022</v>
      </c>
    </row>
    <row r="42" spans="1:10">
      <c r="A42" s="8"/>
      <c r="B42" s="4" t="s">
        <v>32</v>
      </c>
      <c r="C42" s="4" t="s">
        <v>35</v>
      </c>
      <c r="D42" s="4">
        <v>57</v>
      </c>
      <c r="E42" s="14">
        <v>3.5000000000000003E-2</v>
      </c>
      <c r="F42" s="14">
        <v>3.5000000000000003E-2</v>
      </c>
      <c r="G42" s="4">
        <v>12.192036166336869</v>
      </c>
      <c r="H42" s="4">
        <v>12.094093670399998</v>
      </c>
      <c r="I42" s="4">
        <v>9.7942495936871793E-2</v>
      </c>
      <c r="J42" s="4">
        <v>4.1922015066685608E-3</v>
      </c>
    </row>
    <row r="43" spans="1:10">
      <c r="A43" s="8"/>
      <c r="B43" s="4" t="s">
        <v>32</v>
      </c>
      <c r="C43" s="4" t="s">
        <v>33</v>
      </c>
      <c r="D43" s="4">
        <v>57</v>
      </c>
      <c r="E43" s="14">
        <v>0.17760000000000001</v>
      </c>
      <c r="F43" s="14">
        <v>0.17760000000000001</v>
      </c>
      <c r="G43" s="4">
        <v>58.427932906321949</v>
      </c>
      <c r="H43" s="4">
        <v>57.930944698367995</v>
      </c>
      <c r="I43" s="4">
        <v>0.4969882079539551</v>
      </c>
      <c r="J43" s="4">
        <v>1.5688968376695322E-2</v>
      </c>
    </row>
    <row r="44" spans="1:10">
      <c r="A44" s="8" t="s">
        <v>34</v>
      </c>
      <c r="B44" s="4"/>
      <c r="C44" s="4"/>
      <c r="D44" s="4"/>
      <c r="E44" s="14">
        <f t="shared" ref="E44:F44" si="1">SUM(E35:E43)</f>
        <v>4.0506000000000002</v>
      </c>
      <c r="F44" s="14">
        <f t="shared" si="1"/>
        <v>4.0506000000000002</v>
      </c>
      <c r="G44" s="4">
        <f>SUM(G35:G43)</f>
        <v>1901.0958889635313</v>
      </c>
      <c r="H44" s="4">
        <f t="shared" ref="H44:I44" si="2">SUM(H35:H43)</f>
        <v>1850.3825399124478</v>
      </c>
      <c r="I44" s="4">
        <f t="shared" si="2"/>
        <v>50.713349051083547</v>
      </c>
      <c r="J44" s="4"/>
    </row>
    <row r="45" spans="1:10">
      <c r="A45" s="7" t="s">
        <v>10</v>
      </c>
      <c r="B45" s="4" t="s">
        <v>32</v>
      </c>
      <c r="C45" s="4" t="s">
        <v>35</v>
      </c>
      <c r="D45" s="4">
        <v>76</v>
      </c>
      <c r="E45" s="14">
        <v>0.84</v>
      </c>
      <c r="F45" s="14">
        <v>0.84</v>
      </c>
      <c r="G45" s="4">
        <v>344.35571577897736</v>
      </c>
      <c r="H45" s="4">
        <v>339.92740454400001</v>
      </c>
      <c r="I45" s="4">
        <v>4.4283112349773619</v>
      </c>
      <c r="J45" s="4">
        <v>0.115671373865522</v>
      </c>
    </row>
    <row r="46" spans="1:10">
      <c r="A46" s="7"/>
      <c r="B46" s="4" t="s">
        <v>32</v>
      </c>
      <c r="C46" s="4" t="s">
        <v>35</v>
      </c>
      <c r="D46" s="4">
        <v>57</v>
      </c>
      <c r="E46" s="14">
        <v>0.08</v>
      </c>
      <c r="F46" s="14">
        <v>0.08</v>
      </c>
      <c r="G46" s="4">
        <v>27.867511237341418</v>
      </c>
      <c r="H46" s="4">
        <v>27.643642675199995</v>
      </c>
      <c r="I46" s="4">
        <v>0.2238685621414212</v>
      </c>
      <c r="J46" s="4">
        <v>9.5821748723852792E-3</v>
      </c>
    </row>
    <row r="47" spans="1:10">
      <c r="A47" s="7"/>
      <c r="B47" s="4" t="s">
        <v>32</v>
      </c>
      <c r="C47" s="4" t="s">
        <v>35</v>
      </c>
      <c r="D47" s="4">
        <v>159</v>
      </c>
      <c r="E47" s="14">
        <v>0.2</v>
      </c>
      <c r="F47" s="14">
        <v>0.2</v>
      </c>
      <c r="G47" s="4">
        <v>116.9939289111968</v>
      </c>
      <c r="H47" s="4">
        <v>112.15248076799998</v>
      </c>
      <c r="I47" s="4">
        <v>4.8414481431968248</v>
      </c>
      <c r="J47" s="4">
        <v>4.3491900873384108E-2</v>
      </c>
    </row>
    <row r="48" spans="1:10">
      <c r="A48" s="7"/>
      <c r="B48" s="4" t="s">
        <v>32</v>
      </c>
      <c r="C48" s="4" t="s">
        <v>35</v>
      </c>
      <c r="D48" s="4">
        <v>89</v>
      </c>
      <c r="E48" s="14">
        <v>0.2</v>
      </c>
      <c r="F48" s="14">
        <v>0.2</v>
      </c>
      <c r="G48" s="4">
        <v>89.84689620066024</v>
      </c>
      <c r="H48" s="4">
        <v>88.40005631999999</v>
      </c>
      <c r="I48" s="4">
        <v>1.4468398806602423</v>
      </c>
      <c r="J48" s="4">
        <v>3.0536991958783767E-2</v>
      </c>
    </row>
    <row r="49" spans="1:10">
      <c r="A49" s="7"/>
      <c r="B49" s="4" t="s">
        <v>32</v>
      </c>
      <c r="C49" s="4" t="s">
        <v>35</v>
      </c>
      <c r="D49" s="4">
        <v>108</v>
      </c>
      <c r="E49" s="14">
        <v>0.246</v>
      </c>
      <c r="F49" s="14">
        <v>0.246</v>
      </c>
      <c r="G49" s="4">
        <v>125.16749408660091</v>
      </c>
      <c r="H49" s="4">
        <v>122.52083576831998</v>
      </c>
      <c r="I49" s="4">
        <v>2.6466583182809313</v>
      </c>
      <c r="J49" s="4">
        <v>4.2897010344116651E-2</v>
      </c>
    </row>
    <row r="50" spans="1:10">
      <c r="A50" s="7"/>
      <c r="B50" s="4" t="s">
        <v>32</v>
      </c>
      <c r="C50" s="4" t="s">
        <v>35</v>
      </c>
      <c r="D50" s="4">
        <v>133</v>
      </c>
      <c r="E50" s="14">
        <v>0.4</v>
      </c>
      <c r="F50" s="14">
        <v>0.4</v>
      </c>
      <c r="G50" s="4">
        <v>229.5970839642178</v>
      </c>
      <c r="H50" s="4">
        <v>222.87285043199998</v>
      </c>
      <c r="I50" s="4">
        <v>6.7242335322178137</v>
      </c>
      <c r="J50" s="4">
        <v>7.9964066768589054E-2</v>
      </c>
    </row>
    <row r="51" spans="1:10">
      <c r="A51" s="7"/>
      <c r="B51" s="4" t="s">
        <v>32</v>
      </c>
      <c r="C51" s="4" t="s">
        <v>35</v>
      </c>
      <c r="D51" s="4">
        <v>219</v>
      </c>
      <c r="E51" s="14">
        <v>0.32</v>
      </c>
      <c r="F51" s="14">
        <v>0.32</v>
      </c>
      <c r="G51" s="4">
        <v>230.46242358384643</v>
      </c>
      <c r="H51" s="4">
        <v>215.71033743359999</v>
      </c>
      <c r="I51" s="4">
        <v>14.752086150246454</v>
      </c>
      <c r="J51" s="4">
        <v>9.112769693323633E-2</v>
      </c>
    </row>
    <row r="52" spans="1:10">
      <c r="A52" s="8" t="s">
        <v>34</v>
      </c>
      <c r="B52" s="4"/>
      <c r="C52" s="4"/>
      <c r="D52" s="4"/>
      <c r="E52" s="14">
        <f>SUM(E45:E51)</f>
        <v>2.2859999999999996</v>
      </c>
      <c r="F52" s="14">
        <f>SUM(F45:F51)</f>
        <v>2.2859999999999996</v>
      </c>
      <c r="G52" s="4">
        <v>1164.2910537628409</v>
      </c>
      <c r="H52" s="4">
        <v>1129.2276079411199</v>
      </c>
      <c r="I52" s="4">
        <v>35.063445821721047</v>
      </c>
      <c r="J52" s="4"/>
    </row>
    <row r="53" spans="1:10">
      <c r="A53" s="7" t="s">
        <v>11</v>
      </c>
      <c r="B53" s="4" t="s">
        <v>32</v>
      </c>
      <c r="C53" s="4" t="s">
        <v>35</v>
      </c>
      <c r="D53" s="4">
        <v>57</v>
      </c>
      <c r="E53" s="14">
        <v>2.1999999999999999E-2</v>
      </c>
      <c r="F53" s="14">
        <v>2.1999999999999999E-2</v>
      </c>
      <c r="G53" s="4">
        <v>7.6635655902688899</v>
      </c>
      <c r="H53" s="4">
        <v>7.6020017356799992</v>
      </c>
      <c r="I53" s="4">
        <v>6.1563854588890826E-2</v>
      </c>
      <c r="J53" s="4">
        <v>2.6350980899059518E-3</v>
      </c>
    </row>
    <row r="54" spans="1:10">
      <c r="A54" s="8" t="s">
        <v>34</v>
      </c>
      <c r="B54" s="4"/>
      <c r="C54" s="4"/>
      <c r="D54" s="4"/>
      <c r="E54" s="14"/>
      <c r="F54" s="14"/>
      <c r="G54" s="4">
        <v>7.6635655902688899</v>
      </c>
      <c r="H54" s="4">
        <v>7.6020017356799992</v>
      </c>
      <c r="I54" s="4">
        <v>6.1563854588890826E-2</v>
      </c>
      <c r="J54" s="4"/>
    </row>
    <row r="55" spans="1:10">
      <c r="A55" s="7" t="s">
        <v>12</v>
      </c>
      <c r="B55" s="4" t="s">
        <v>32</v>
      </c>
      <c r="C55" s="4" t="s">
        <v>33</v>
      </c>
      <c r="D55" s="4">
        <v>32</v>
      </c>
      <c r="E55" s="14">
        <v>4.2999999999999997E-2</v>
      </c>
      <c r="F55" s="14">
        <v>4.2999999999999997E-2</v>
      </c>
      <c r="G55" s="4">
        <v>11.31317526728551</v>
      </c>
      <c r="H55" s="4">
        <v>11.27944973952</v>
      </c>
      <c r="I55" s="4">
        <v>3.3725527765509085E-2</v>
      </c>
      <c r="J55" s="4">
        <v>2.9668020598839929E-3</v>
      </c>
    </row>
    <row r="56" spans="1:10">
      <c r="A56" s="7"/>
      <c r="B56" s="4" t="s">
        <v>32</v>
      </c>
      <c r="C56" s="4" t="s">
        <v>33</v>
      </c>
      <c r="D56" s="4">
        <v>57</v>
      </c>
      <c r="E56" s="14">
        <v>0.01</v>
      </c>
      <c r="F56" s="14">
        <v>0.01</v>
      </c>
      <c r="G56" s="4">
        <v>3.2898610870676781</v>
      </c>
      <c r="H56" s="4">
        <v>3.2618775168000003</v>
      </c>
      <c r="I56" s="4">
        <v>2.798357026767765E-2</v>
      </c>
      <c r="J56" s="4">
        <v>8.833878590481601E-4</v>
      </c>
    </row>
    <row r="57" spans="1:10">
      <c r="A57" s="7"/>
      <c r="B57" s="4" t="s">
        <v>32</v>
      </c>
      <c r="C57" s="4" t="s">
        <v>33</v>
      </c>
      <c r="D57" s="4">
        <v>76</v>
      </c>
      <c r="E57" s="14">
        <v>3.0000000000000001E-3</v>
      </c>
      <c r="F57" s="14">
        <v>3.0000000000000001E-3</v>
      </c>
      <c r="G57" s="4">
        <v>1.1349031028677763</v>
      </c>
      <c r="H57" s="4">
        <v>1.1190877055999999</v>
      </c>
      <c r="I57" s="4">
        <v>1.5815397267776293E-2</v>
      </c>
      <c r="J57" s="4">
        <v>3.1134004951972145E-4</v>
      </c>
    </row>
    <row r="58" spans="1:10">
      <c r="A58" s="7"/>
      <c r="B58" s="4" t="s">
        <v>32</v>
      </c>
      <c r="C58" s="4" t="s">
        <v>33</v>
      </c>
      <c r="D58" s="4">
        <v>108</v>
      </c>
      <c r="E58" s="14">
        <v>0.19600000000000001</v>
      </c>
      <c r="F58" s="14">
        <v>0.19600000000000001</v>
      </c>
      <c r="G58" s="4">
        <v>88.910416874743504</v>
      </c>
      <c r="H58" s="4">
        <v>86.801697239039996</v>
      </c>
      <c r="I58" s="4">
        <v>2.1087196357035065</v>
      </c>
      <c r="J58" s="4">
        <v>2.5130118602629523E-2</v>
      </c>
    </row>
    <row r="59" spans="1:10">
      <c r="A59" s="7"/>
      <c r="B59" s="4" t="s">
        <v>32</v>
      </c>
      <c r="C59" s="4" t="s">
        <v>33</v>
      </c>
      <c r="D59" s="4">
        <v>159</v>
      </c>
      <c r="E59" s="14">
        <v>5.1999999999999998E-2</v>
      </c>
      <c r="F59" s="14">
        <v>5.1999999999999998E-2</v>
      </c>
      <c r="G59" s="4">
        <v>29.823587376751178</v>
      </c>
      <c r="H59" s="4">
        <v>28.564810859520005</v>
      </c>
      <c r="I59" s="4">
        <v>1.2587765172311745</v>
      </c>
      <c r="J59" s="4">
        <v>9.0043982270798673E-3</v>
      </c>
    </row>
    <row r="60" spans="1:10">
      <c r="A60" s="7"/>
      <c r="B60" s="4" t="s">
        <v>32</v>
      </c>
      <c r="C60" s="4" t="s">
        <v>35</v>
      </c>
      <c r="D60" s="4">
        <v>32</v>
      </c>
      <c r="E60" s="14">
        <v>7.9000000000000001E-2</v>
      </c>
      <c r="F60" s="14">
        <v>7.9000000000000001E-2</v>
      </c>
      <c r="G60" s="4">
        <v>20.723019290456627</v>
      </c>
      <c r="H60" s="4">
        <v>20.661058437119994</v>
      </c>
      <c r="I60" s="4">
        <v>6.1960853336632975E-2</v>
      </c>
      <c r="J60" s="4">
        <v>7.1715091425775708E-3</v>
      </c>
    </row>
    <row r="61" spans="1:10">
      <c r="A61" s="7"/>
      <c r="B61" s="4" t="s">
        <v>32</v>
      </c>
      <c r="C61" s="4" t="s">
        <v>35</v>
      </c>
      <c r="D61" s="4">
        <v>57</v>
      </c>
      <c r="E61" s="14">
        <v>0.17399999999999999</v>
      </c>
      <c r="F61" s="14">
        <v>0.17399999999999999</v>
      </c>
      <c r="G61" s="4">
        <v>60.611836941217575</v>
      </c>
      <c r="H61" s="4">
        <v>60.124922818559988</v>
      </c>
      <c r="I61" s="4">
        <v>0.4869141226575911</v>
      </c>
      <c r="J61" s="4">
        <v>2.0841230347437987E-2</v>
      </c>
    </row>
    <row r="62" spans="1:10">
      <c r="A62" s="7"/>
      <c r="B62" s="4" t="s">
        <v>32</v>
      </c>
      <c r="C62" s="4" t="s">
        <v>35</v>
      </c>
      <c r="D62" s="4">
        <v>76</v>
      </c>
      <c r="E62" s="14">
        <v>1.2E-2</v>
      </c>
      <c r="F62" s="14">
        <v>1.2E-2</v>
      </c>
      <c r="G62" s="4">
        <v>4.9193673682711045</v>
      </c>
      <c r="H62" s="4">
        <v>4.8561057791999991</v>
      </c>
      <c r="I62" s="4">
        <v>6.326158907110517E-2</v>
      </c>
      <c r="J62" s="4">
        <v>1.6524481980788857E-3</v>
      </c>
    </row>
    <row r="63" spans="1:10">
      <c r="A63" s="7"/>
      <c r="B63" s="4" t="s">
        <v>32</v>
      </c>
      <c r="C63" s="4" t="s">
        <v>35</v>
      </c>
      <c r="D63" s="4">
        <v>108</v>
      </c>
      <c r="E63" s="14">
        <v>4.5999999999999999E-2</v>
      </c>
      <c r="F63" s="14">
        <v>4.5999999999999999E-2</v>
      </c>
      <c r="G63" s="4">
        <v>23.405303772291226</v>
      </c>
      <c r="H63" s="4">
        <v>22.910400184319997</v>
      </c>
      <c r="I63" s="4">
        <v>0.49490358797123107</v>
      </c>
      <c r="J63" s="4">
        <v>8.021392178168156E-3</v>
      </c>
    </row>
    <row r="64" spans="1:10">
      <c r="A64" s="7"/>
      <c r="B64" s="4" t="s">
        <v>32</v>
      </c>
      <c r="C64" s="4" t="s">
        <v>35</v>
      </c>
      <c r="D64" s="4">
        <v>159</v>
      </c>
      <c r="E64" s="14">
        <v>0.39400000000000002</v>
      </c>
      <c r="F64" s="14">
        <v>0.39400000000000002</v>
      </c>
      <c r="G64" s="4">
        <v>230.47803995505774</v>
      </c>
      <c r="H64" s="4">
        <v>220.94038711296</v>
      </c>
      <c r="I64" s="4">
        <v>9.5376528420977458</v>
      </c>
      <c r="J64" s="4">
        <v>8.5679044720566713E-2</v>
      </c>
    </row>
    <row r="65" spans="1:10">
      <c r="A65" s="8" t="s">
        <v>34</v>
      </c>
      <c r="B65" s="4"/>
      <c r="C65" s="4"/>
      <c r="D65" s="4"/>
      <c r="E65" s="14">
        <f>SUM(E55:E64)</f>
        <v>1.0089999999999999</v>
      </c>
      <c r="F65" s="14">
        <f>SUM(F55:F64)</f>
        <v>1.0089999999999999</v>
      </c>
      <c r="G65" s="4">
        <v>474.60951103600991</v>
      </c>
      <c r="H65" s="4">
        <v>460.51979739263993</v>
      </c>
      <c r="I65" s="4">
        <v>14.089713643369951</v>
      </c>
      <c r="J65" s="4"/>
    </row>
    <row r="66" spans="1:10" ht="33.75" customHeight="1">
      <c r="A66" s="7" t="s">
        <v>13</v>
      </c>
      <c r="B66" s="4" t="s">
        <v>32</v>
      </c>
      <c r="C66" s="4" t="s">
        <v>35</v>
      </c>
      <c r="D66" s="4">
        <v>57</v>
      </c>
      <c r="E66" s="14">
        <v>0.28299999999999997</v>
      </c>
      <c r="F66" s="14">
        <v>0.28299999999999997</v>
      </c>
      <c r="G66" s="4">
        <v>98.581321002095237</v>
      </c>
      <c r="H66" s="4">
        <v>97.789385963519962</v>
      </c>
      <c r="I66" s="4">
        <v>0.79193503857527747</v>
      </c>
      <c r="J66" s="4">
        <v>3.3896943611062921E-2</v>
      </c>
    </row>
    <row r="67" spans="1:10">
      <c r="A67" s="7"/>
      <c r="B67" s="4" t="s">
        <v>32</v>
      </c>
      <c r="C67" s="4" t="s">
        <v>35</v>
      </c>
      <c r="D67" s="4">
        <v>89</v>
      </c>
      <c r="E67" s="14">
        <v>0.192</v>
      </c>
      <c r="F67" s="14">
        <v>0.192</v>
      </c>
      <c r="G67" s="4">
        <v>86.253020352633825</v>
      </c>
      <c r="H67" s="4">
        <v>84.864054067199987</v>
      </c>
      <c r="I67" s="4">
        <v>1.3889662854338327</v>
      </c>
      <c r="J67" s="4">
        <v>2.9315512280432415E-2</v>
      </c>
    </row>
    <row r="68" spans="1:10">
      <c r="A68" s="8" t="s">
        <v>34</v>
      </c>
      <c r="B68" s="4"/>
      <c r="C68" s="4"/>
      <c r="D68" s="4"/>
      <c r="E68" s="14">
        <f>SUM(E66:E67)</f>
        <v>0.47499999999999998</v>
      </c>
      <c r="F68" s="14">
        <f>SUM(F66:F67)</f>
        <v>0.47499999999999998</v>
      </c>
      <c r="G68" s="4">
        <v>184.83434135472908</v>
      </c>
      <c r="H68" s="4">
        <v>182.65344003071993</v>
      </c>
      <c r="I68" s="4">
        <v>2.1809013240091102</v>
      </c>
      <c r="J68" s="4"/>
    </row>
    <row r="69" spans="1:10" ht="31.5">
      <c r="A69" s="7" t="s">
        <v>14</v>
      </c>
      <c r="B69" s="5" t="s">
        <v>32</v>
      </c>
      <c r="C69" s="5" t="s">
        <v>33</v>
      </c>
      <c r="D69" s="5">
        <v>89</v>
      </c>
      <c r="E69" s="13">
        <v>0.108</v>
      </c>
      <c r="F69" s="13">
        <v>0.108</v>
      </c>
      <c r="G69" s="5">
        <v>44.19577275731654</v>
      </c>
      <c r="H69" s="5">
        <v>43.414479221760011</v>
      </c>
      <c r="I69" s="5">
        <v>0.7812935355565308</v>
      </c>
      <c r="J69" s="5">
        <v>1.2275383657743234E-2</v>
      </c>
    </row>
    <row r="70" spans="1:10">
      <c r="A70" s="8" t="s">
        <v>34</v>
      </c>
      <c r="B70" s="5"/>
      <c r="C70" s="5"/>
      <c r="D70" s="5"/>
      <c r="E70" s="13"/>
      <c r="F70" s="13"/>
      <c r="G70" s="5">
        <v>44.19577275731654</v>
      </c>
      <c r="H70" s="5">
        <v>43.414479221760011</v>
      </c>
      <c r="I70" s="5">
        <v>0.7812935355565308</v>
      </c>
      <c r="J70" s="5"/>
    </row>
    <row r="71" spans="1:10">
      <c r="A71" s="7" t="s">
        <v>15</v>
      </c>
      <c r="B71" s="4" t="s">
        <v>32</v>
      </c>
      <c r="C71" s="4" t="s">
        <v>33</v>
      </c>
      <c r="D71" s="4">
        <v>108</v>
      </c>
      <c r="E71" s="14">
        <v>0.13</v>
      </c>
      <c r="F71" s="14">
        <v>0.13</v>
      </c>
      <c r="G71" s="4">
        <v>58.971194865901296</v>
      </c>
      <c r="H71" s="4">
        <v>57.572554291199992</v>
      </c>
      <c r="I71" s="4">
        <v>1.3986405747013053</v>
      </c>
      <c r="J71" s="4">
        <v>1.6667935807866522E-2</v>
      </c>
    </row>
    <row r="72" spans="1:10">
      <c r="A72" s="8" t="s">
        <v>34</v>
      </c>
      <c r="B72" s="4"/>
      <c r="C72" s="4"/>
      <c r="D72" s="4"/>
      <c r="E72" s="14"/>
      <c r="F72" s="14"/>
      <c r="G72" s="4">
        <v>58.971194865901296</v>
      </c>
      <c r="H72" s="4">
        <v>57.572554291199992</v>
      </c>
      <c r="I72" s="4">
        <v>1.3986405747013053</v>
      </c>
      <c r="J72" s="4"/>
    </row>
    <row r="73" spans="1:10" ht="47.25">
      <c r="A73" s="7" t="s">
        <v>16</v>
      </c>
      <c r="B73" s="4" t="s">
        <v>32</v>
      </c>
      <c r="C73" s="4" t="s">
        <v>35</v>
      </c>
      <c r="D73" s="4">
        <v>76</v>
      </c>
      <c r="E73" s="14">
        <v>9.4E-2</v>
      </c>
      <c r="F73" s="14">
        <v>9.4E-2</v>
      </c>
      <c r="G73" s="4">
        <v>38.435980941993414</v>
      </c>
      <c r="H73" s="4">
        <v>37.941256396800007</v>
      </c>
      <c r="I73" s="4">
        <v>0.49472454519340542</v>
      </c>
      <c r="J73" s="4">
        <v>1.2944177551617938E-2</v>
      </c>
    </row>
    <row r="74" spans="1:10">
      <c r="A74" s="4"/>
      <c r="B74" s="4" t="s">
        <v>32</v>
      </c>
      <c r="C74" s="4" t="s">
        <v>35</v>
      </c>
      <c r="D74" s="4">
        <v>32</v>
      </c>
      <c r="E74" s="14">
        <v>1.6E-2</v>
      </c>
      <c r="F74" s="14">
        <v>1.6E-2</v>
      </c>
      <c r="G74" s="4">
        <v>4.1836691087764484</v>
      </c>
      <c r="H74" s="4">
        <v>4.1711409561600004</v>
      </c>
      <c r="I74" s="4">
        <v>1.2528152616447852E-2</v>
      </c>
      <c r="J74" s="4">
        <v>1.4524575478638117E-3</v>
      </c>
    </row>
    <row r="75" spans="1:10">
      <c r="A75" s="4" t="s">
        <v>34</v>
      </c>
      <c r="B75" s="4"/>
      <c r="C75" s="4"/>
      <c r="D75" s="4"/>
      <c r="E75" s="14"/>
      <c r="F75" s="14"/>
      <c r="G75" s="4">
        <v>42.619650050769863</v>
      </c>
      <c r="H75" s="4">
        <v>42.112397352960009</v>
      </c>
      <c r="I75" s="4">
        <v>0.50725269780985327</v>
      </c>
      <c r="J75" s="4"/>
    </row>
    <row r="76" spans="1:10" ht="31.5">
      <c r="A76" s="7" t="s">
        <v>17</v>
      </c>
      <c r="B76" s="4" t="s">
        <v>32</v>
      </c>
      <c r="C76" s="4" t="s">
        <v>35</v>
      </c>
      <c r="D76" s="4">
        <v>159</v>
      </c>
      <c r="E76" s="14">
        <v>0.371</v>
      </c>
      <c r="F76" s="14">
        <v>0.371</v>
      </c>
      <c r="G76" s="4">
        <v>217.02373813027012</v>
      </c>
      <c r="H76" s="4">
        <v>208.04285182464</v>
      </c>
      <c r="I76" s="4">
        <v>8.9808863056301096</v>
      </c>
      <c r="J76" s="4">
        <v>8.0677476120127517E-2</v>
      </c>
    </row>
    <row r="77" spans="1:10">
      <c r="A77" s="7"/>
      <c r="B77" s="4" t="s">
        <v>32</v>
      </c>
      <c r="C77" s="4" t="s">
        <v>35</v>
      </c>
      <c r="D77" s="4">
        <v>57</v>
      </c>
      <c r="E77" s="14">
        <v>0.251</v>
      </c>
      <c r="F77" s="14">
        <v>0.251</v>
      </c>
      <c r="G77" s="4">
        <v>87.434316507158712</v>
      </c>
      <c r="H77" s="4">
        <v>86.731928893439999</v>
      </c>
      <c r="I77" s="4">
        <v>0.70238761371870906</v>
      </c>
      <c r="J77" s="4">
        <v>3.0064073662108816E-2</v>
      </c>
    </row>
    <row r="78" spans="1:10">
      <c r="A78" s="7"/>
      <c r="B78" s="4" t="s">
        <v>32</v>
      </c>
      <c r="C78" s="4" t="s">
        <v>35</v>
      </c>
      <c r="D78" s="4">
        <v>108</v>
      </c>
      <c r="E78" s="14">
        <v>0.151</v>
      </c>
      <c r="F78" s="14">
        <v>0.151</v>
      </c>
      <c r="G78" s="4">
        <v>76.830453687303802</v>
      </c>
      <c r="H78" s="4">
        <v>75.205878865919985</v>
      </c>
      <c r="I78" s="4">
        <v>1.6245748213838238</v>
      </c>
      <c r="J78" s="4">
        <v>2.6331091715291119E-2</v>
      </c>
    </row>
    <row r="79" spans="1:10">
      <c r="A79" s="8" t="s">
        <v>34</v>
      </c>
      <c r="B79" s="4"/>
      <c r="C79" s="4"/>
      <c r="D79" s="4"/>
      <c r="E79" s="14">
        <f>SUM(E76:E78)</f>
        <v>0.77300000000000002</v>
      </c>
      <c r="F79" s="14">
        <f>SUM(F76:F78)</f>
        <v>0.77300000000000002</v>
      </c>
      <c r="G79" s="4">
        <v>381.28850832473267</v>
      </c>
      <c r="H79" s="4">
        <v>369.98065958400002</v>
      </c>
      <c r="I79" s="4">
        <v>11.307848740732643</v>
      </c>
      <c r="J79" s="4"/>
    </row>
    <row r="80" spans="1:10">
      <c r="A80" s="7" t="s">
        <v>18</v>
      </c>
      <c r="B80" s="4" t="s">
        <v>32</v>
      </c>
      <c r="C80" s="4" t="s">
        <v>35</v>
      </c>
      <c r="D80" s="4">
        <v>108</v>
      </c>
      <c r="E80" s="14">
        <v>7.0000000000000007E-2</v>
      </c>
      <c r="F80" s="14">
        <v>7.0000000000000007E-2</v>
      </c>
      <c r="G80" s="4">
        <v>35.616766610008391</v>
      </c>
      <c r="H80" s="4">
        <v>34.863652454399997</v>
      </c>
      <c r="I80" s="4">
        <v>0.75311415560839523</v>
      </c>
      <c r="J80" s="4">
        <v>1.2206466358081976E-2</v>
      </c>
    </row>
    <row r="81" spans="1:10">
      <c r="A81" s="7"/>
      <c r="B81" s="4" t="s">
        <v>32</v>
      </c>
      <c r="C81" s="4" t="s">
        <v>35</v>
      </c>
      <c r="D81" s="4">
        <v>57</v>
      </c>
      <c r="E81" s="14">
        <v>0.12</v>
      </c>
      <c r="F81" s="14">
        <v>0.12</v>
      </c>
      <c r="G81" s="4">
        <v>41.80126685601212</v>
      </c>
      <c r="H81" s="4">
        <v>41.465464012799991</v>
      </c>
      <c r="I81" s="4">
        <v>0.33580284321213177</v>
      </c>
      <c r="J81" s="4">
        <v>1.437326230857792E-2</v>
      </c>
    </row>
    <row r="82" spans="1:10">
      <c r="A82" s="4" t="s">
        <v>34</v>
      </c>
      <c r="B82" s="4"/>
      <c r="C82" s="4"/>
      <c r="D82" s="4"/>
      <c r="E82" s="14">
        <f>SUM(E80:E81)</f>
        <v>0.19</v>
      </c>
      <c r="F82" s="14">
        <f>SUM(F80:F81)</f>
        <v>0.19</v>
      </c>
      <c r="G82" s="4">
        <v>77.418033466020518</v>
      </c>
      <c r="H82" s="4">
        <v>76.329116467199981</v>
      </c>
      <c r="I82" s="4">
        <v>1.0889169988205269</v>
      </c>
      <c r="J82" s="4"/>
    </row>
    <row r="83" spans="1:10" ht="31.5">
      <c r="A83" s="7" t="s">
        <v>19</v>
      </c>
      <c r="B83" s="4" t="s">
        <v>32</v>
      </c>
      <c r="C83" s="4" t="s">
        <v>35</v>
      </c>
      <c r="D83" s="4">
        <v>108</v>
      </c>
      <c r="E83" s="14">
        <v>0.3427</v>
      </c>
      <c r="F83" s="14">
        <v>0.3427</v>
      </c>
      <c r="G83" s="4">
        <v>174.36951310356966</v>
      </c>
      <c r="H83" s="4">
        <v>170.68248137318398</v>
      </c>
      <c r="I83" s="4">
        <v>3.6870317303856717</v>
      </c>
      <c r="J83" s="4">
        <v>5.9759371727352753E-2</v>
      </c>
    </row>
    <row r="84" spans="1:10">
      <c r="A84" s="4" t="s">
        <v>34</v>
      </c>
      <c r="B84" s="4"/>
      <c r="C84" s="4"/>
      <c r="D84" s="4"/>
      <c r="E84" s="14"/>
      <c r="F84" s="14"/>
      <c r="G84" s="4">
        <v>174.36951310356966</v>
      </c>
      <c r="H84" s="4">
        <v>170.68248137318398</v>
      </c>
      <c r="I84" s="4">
        <v>3.6870317303856717</v>
      </c>
      <c r="J84" s="4"/>
    </row>
    <row r="85" spans="1:10">
      <c r="A85" s="7" t="s">
        <v>20</v>
      </c>
      <c r="B85" s="4" t="s">
        <v>32</v>
      </c>
      <c r="C85" s="4" t="s">
        <v>35</v>
      </c>
      <c r="D85" s="4">
        <v>159</v>
      </c>
      <c r="E85" s="14">
        <v>0.50800000000000001</v>
      </c>
      <c r="F85" s="14">
        <v>0.50800000000000001</v>
      </c>
      <c r="G85" s="4">
        <v>297.16457943443993</v>
      </c>
      <c r="H85" s="4">
        <v>284.86730115071998</v>
      </c>
      <c r="I85" s="4">
        <v>12.297278283719935</v>
      </c>
      <c r="J85" s="4">
        <v>0.11046942821839564</v>
      </c>
    </row>
    <row r="86" spans="1:10">
      <c r="A86" s="4"/>
      <c r="B86" s="4" t="s">
        <v>32</v>
      </c>
      <c r="C86" s="4" t="s">
        <v>35</v>
      </c>
      <c r="D86" s="4">
        <v>108</v>
      </c>
      <c r="E86" s="14">
        <v>0.73599999999999999</v>
      </c>
      <c r="F86" s="14">
        <v>0.73599999999999999</v>
      </c>
      <c r="G86" s="4">
        <v>374.48486035665962</v>
      </c>
      <c r="H86" s="4">
        <v>366.56640294911995</v>
      </c>
      <c r="I86" s="4">
        <v>7.9184574075396972</v>
      </c>
      <c r="J86" s="4">
        <v>0.1283422748506905</v>
      </c>
    </row>
    <row r="87" spans="1:10">
      <c r="A87" s="4"/>
      <c r="B87" s="4" t="s">
        <v>32</v>
      </c>
      <c r="C87" s="4" t="s">
        <v>35</v>
      </c>
      <c r="D87" s="4">
        <v>76</v>
      </c>
      <c r="E87" s="14">
        <v>0.10199999999999999</v>
      </c>
      <c r="F87" s="14">
        <v>0.10199999999999999</v>
      </c>
      <c r="G87" s="4">
        <v>41.814622630304385</v>
      </c>
      <c r="H87" s="4">
        <v>41.276899123199989</v>
      </c>
      <c r="I87" s="4">
        <v>0.53772350710439398</v>
      </c>
      <c r="J87" s="4">
        <v>1.4045809683670528E-2</v>
      </c>
    </row>
    <row r="88" spans="1:10">
      <c r="A88" s="4"/>
      <c r="B88" s="4" t="s">
        <v>32</v>
      </c>
      <c r="C88" s="4" t="s">
        <v>35</v>
      </c>
      <c r="D88" s="4">
        <v>57</v>
      </c>
      <c r="E88" s="14">
        <v>0.38300000000000001</v>
      </c>
      <c r="F88" s="14">
        <v>0.38300000000000001</v>
      </c>
      <c r="G88" s="4">
        <v>133.41571004877207</v>
      </c>
      <c r="H88" s="4">
        <v>132.34393930752</v>
      </c>
      <c r="I88" s="4">
        <v>1.0717707412520541</v>
      </c>
      <c r="J88" s="4">
        <v>4.5874662201544535E-2</v>
      </c>
    </row>
    <row r="89" spans="1:10">
      <c r="A89" s="4"/>
      <c r="B89" s="4" t="s">
        <v>32</v>
      </c>
      <c r="C89" s="4" t="s">
        <v>35</v>
      </c>
      <c r="D89" s="4">
        <v>49</v>
      </c>
      <c r="E89" s="14">
        <v>0.21099999999999999</v>
      </c>
      <c r="F89" s="14">
        <v>0.21099999999999999</v>
      </c>
      <c r="G89" s="4">
        <v>65.39779095431625</v>
      </c>
      <c r="H89" s="4">
        <v>65.034574755839969</v>
      </c>
      <c r="I89" s="4">
        <v>0.36321619847627734</v>
      </c>
      <c r="J89" s="4">
        <v>2.2902206394412102E-2</v>
      </c>
    </row>
    <row r="90" spans="1:10">
      <c r="A90" s="4" t="s">
        <v>34</v>
      </c>
      <c r="B90" s="4"/>
      <c r="C90" s="4"/>
      <c r="D90" s="4"/>
      <c r="E90" s="14">
        <f>SUM(E85:E89)</f>
        <v>1.9400000000000002</v>
      </c>
      <c r="F90" s="14">
        <f>SUM(F85:F89)</f>
        <v>1.9400000000000002</v>
      </c>
      <c r="G90" s="4">
        <v>912.27756342449231</v>
      </c>
      <c r="H90" s="4">
        <v>890.08911728639987</v>
      </c>
      <c r="I90" s="4">
        <v>22.188446138092356</v>
      </c>
      <c r="J90" s="4"/>
    </row>
    <row r="91" spans="1:10">
      <c r="A91" s="7" t="s">
        <v>21</v>
      </c>
      <c r="B91" s="4" t="s">
        <v>32</v>
      </c>
      <c r="C91" s="4" t="s">
        <v>35</v>
      </c>
      <c r="D91" s="4">
        <v>76</v>
      </c>
      <c r="E91" s="14">
        <v>3.4000000000000002E-2</v>
      </c>
      <c r="F91" s="14">
        <v>3.4000000000000002E-2</v>
      </c>
      <c r="G91" s="4">
        <v>13.938207543434794</v>
      </c>
      <c r="H91" s="4">
        <v>13.758966374399996</v>
      </c>
      <c r="I91" s="4">
        <v>0.179241169034798</v>
      </c>
      <c r="J91" s="4">
        <v>4.6819365612235098E-3</v>
      </c>
    </row>
    <row r="92" spans="1:10">
      <c r="A92" s="7"/>
      <c r="B92" s="4" t="s">
        <v>32</v>
      </c>
      <c r="C92" s="4" t="s">
        <v>35</v>
      </c>
      <c r="D92" s="4">
        <v>108</v>
      </c>
      <c r="E92" s="14">
        <v>0.27900000000000003</v>
      </c>
      <c r="F92" s="14">
        <v>0.27900000000000003</v>
      </c>
      <c r="G92" s="4">
        <v>141.95825548846207</v>
      </c>
      <c r="H92" s="4">
        <v>138.95655763968003</v>
      </c>
      <c r="I92" s="4">
        <v>3.0016978487820323</v>
      </c>
      <c r="J92" s="4">
        <v>4.8651487341498163E-2</v>
      </c>
    </row>
    <row r="93" spans="1:10">
      <c r="A93" s="7"/>
      <c r="B93" s="4" t="s">
        <v>32</v>
      </c>
      <c r="C93" s="4" t="s">
        <v>35</v>
      </c>
      <c r="D93" s="4">
        <v>159</v>
      </c>
      <c r="E93" s="14">
        <v>0.50490000000000002</v>
      </c>
      <c r="F93" s="14">
        <v>0.50490000000000002</v>
      </c>
      <c r="G93" s="4">
        <v>295.35117353631631</v>
      </c>
      <c r="H93" s="4">
        <v>283.12893769881595</v>
      </c>
      <c r="I93" s="4">
        <v>12.222235837500385</v>
      </c>
      <c r="J93" s="4">
        <v>0.1097953037548582</v>
      </c>
    </row>
    <row r="94" spans="1:10">
      <c r="A94" s="7"/>
      <c r="B94" s="4" t="s">
        <v>32</v>
      </c>
      <c r="C94" s="4" t="s">
        <v>35</v>
      </c>
      <c r="D94" s="4">
        <v>32</v>
      </c>
      <c r="E94" s="14">
        <v>1.4999999999999999E-2</v>
      </c>
      <c r="F94" s="14">
        <v>1.4999999999999999E-2</v>
      </c>
      <c r="G94" s="4">
        <v>3.9347504981879675</v>
      </c>
      <c r="H94" s="4">
        <v>3.9229857791999994</v>
      </c>
      <c r="I94" s="4">
        <v>1.1764718987968286E-2</v>
      </c>
      <c r="J94" s="4">
        <v>1.3616789511223235E-3</v>
      </c>
    </row>
    <row r="95" spans="1:10">
      <c r="A95" s="8" t="s">
        <v>34</v>
      </c>
      <c r="B95" s="4"/>
      <c r="C95" s="4"/>
      <c r="D95" s="4"/>
      <c r="E95" s="14">
        <f>SUM(E91:E94)</f>
        <v>0.83290000000000008</v>
      </c>
      <c r="F95" s="14">
        <f>SUM(F91:F94)</f>
        <v>0.83290000000000008</v>
      </c>
      <c r="G95" s="4">
        <v>455.18238706640113</v>
      </c>
      <c r="H95" s="4">
        <v>439.76744749209598</v>
      </c>
      <c r="I95" s="4">
        <v>15.414939574305183</v>
      </c>
      <c r="J95" s="4"/>
    </row>
    <row r="96" spans="1:10" ht="31.5">
      <c r="A96" s="7" t="s">
        <v>22</v>
      </c>
      <c r="B96" s="4" t="s">
        <v>32</v>
      </c>
      <c r="C96" s="4" t="s">
        <v>35</v>
      </c>
      <c r="D96" s="4">
        <v>57</v>
      </c>
      <c r="E96" s="14">
        <v>0.24</v>
      </c>
      <c r="F96" s="14">
        <v>0.24</v>
      </c>
      <c r="G96" s="4">
        <v>83.60253371202424</v>
      </c>
      <c r="H96" s="4">
        <v>82.930928025599982</v>
      </c>
      <c r="I96" s="4">
        <v>0.67160568642426355</v>
      </c>
      <c r="J96" s="4">
        <v>2.8746524617155839E-2</v>
      </c>
    </row>
    <row r="97" spans="1:10">
      <c r="A97" s="4"/>
      <c r="B97" s="4" t="s">
        <v>32</v>
      </c>
      <c r="C97" s="4" t="s">
        <v>35</v>
      </c>
      <c r="D97" s="4">
        <v>89</v>
      </c>
      <c r="E97" s="14">
        <v>0.3</v>
      </c>
      <c r="F97" s="14">
        <v>0.3</v>
      </c>
      <c r="G97" s="4">
        <v>134.77034430099033</v>
      </c>
      <c r="H97" s="4">
        <v>132.60008447999996</v>
      </c>
      <c r="I97" s="4">
        <v>2.1702598209903634</v>
      </c>
      <c r="J97" s="4">
        <v>4.5805487938175647E-2</v>
      </c>
    </row>
    <row r="98" spans="1:10">
      <c r="A98" s="4"/>
      <c r="B98" s="4" t="s">
        <v>32</v>
      </c>
      <c r="C98" s="4" t="s">
        <v>35</v>
      </c>
      <c r="D98" s="4">
        <v>108</v>
      </c>
      <c r="E98" s="14">
        <v>0.36</v>
      </c>
      <c r="F98" s="14">
        <v>0.36</v>
      </c>
      <c r="G98" s="4">
        <v>183.17194256575743</v>
      </c>
      <c r="H98" s="4">
        <v>179.29878405119996</v>
      </c>
      <c r="I98" s="4">
        <v>3.8731585145574607</v>
      </c>
      <c r="J98" s="4">
        <v>6.2776112698707295E-2</v>
      </c>
    </row>
    <row r="99" spans="1:10">
      <c r="A99" s="4" t="s">
        <v>34</v>
      </c>
      <c r="B99" s="4"/>
      <c r="C99" s="4"/>
      <c r="D99" s="4"/>
      <c r="E99" s="14">
        <f>SUM(E96:E98)</f>
        <v>0.9</v>
      </c>
      <c r="F99" s="14">
        <f>SUM(F96:F98)</f>
        <v>0.9</v>
      </c>
      <c r="G99" s="4">
        <v>401.54482057877203</v>
      </c>
      <c r="H99" s="4">
        <v>394.82979655679992</v>
      </c>
      <c r="I99" s="4">
        <v>6.7150240219720878</v>
      </c>
      <c r="J99" s="4"/>
    </row>
  </sheetData>
  <mergeCells count="13">
    <mergeCell ref="E2:J2"/>
    <mergeCell ref="E3:J3"/>
    <mergeCell ref="E4:J4"/>
    <mergeCell ref="A14:J14"/>
    <mergeCell ref="E1:G1"/>
    <mergeCell ref="H1:J1"/>
    <mergeCell ref="E5:G5"/>
    <mergeCell ref="H5:J5"/>
    <mergeCell ref="B5:D5"/>
    <mergeCell ref="A7:J7"/>
    <mergeCell ref="B2:D2"/>
    <mergeCell ref="B1:D1"/>
    <mergeCell ref="A10:J10"/>
  </mergeCells>
  <hyperlinks>
    <hyperlink ref="A11" location="'к21'!A1" display="'МБОУ «Серебропольская СОШ»'"/>
    <hyperlink ref="A12" location="'к23'!A1" display="'котельная МБДОУ Азовский детский сад &quot;Солнышко&quot; '"/>
    <hyperlink ref="A13" location="'к25'!A1" display="'Котельная МБОУ &quot;Кудук-Чиликская ООШ&quot;  '"/>
    <hyperlink ref="A15" location="'к1'!A1" display="'МП &quot;АТК&quot;  с. Пришиб'"/>
    <hyperlink ref="A22" location="'к14'!A1" display="'МП &quot;АТК&quot; с. Азово Сокол'"/>
    <hyperlink ref="A66" location="'к20'!A1" display="'МП &quot;АТК&quot; с. Привальное '"/>
    <hyperlink ref="A72" location="'к24'!A1" display="'МП &quot;АТК&quot; с. Пахомовка  школа '"/>
    <hyperlink ref="A71" location="'к26'!A1" display="'МП &quot;АТК&quot; с. Роза-Долина '"/>
    <hyperlink ref="A73" location="'к33'!A1" display="' ООО &quot;Альтона&quot; с. Цветнополье участковая больница  '"/>
    <hyperlink ref="A76" location="'к34'!A1" display="' МП &quot;АТК&quot; с. Александровка '"/>
    <hyperlink ref="A80" location="'к35'!A1" display="' МП &quot;АТК&quot; с. Поповка'"/>
    <hyperlink ref="A83" location="'к36'!A1" display="' МП &quot;АТК&quot; с. Цветнополье д/с'"/>
    <hyperlink ref="A85" location="'к37'!A1" display="'МП &quot;АТК&quot; с. Сосновка'"/>
    <hyperlink ref="A91" location="'к38'!A1" display="' МП &quot;АТК&quot; с. Трубецкое'"/>
    <hyperlink ref="A96" location="'к39'!A1" display="' МП &quot;АТК&quot; с. Цветнополье ДК '"/>
    <hyperlink ref="A53:A55" location="'к18'!A1" display="'База МП &quot;АТК&quot;'"/>
  </hyperlinks>
  <printOptions horizontalCentered="1"/>
  <pageMargins left="0" right="0" top="0.59055118110236227" bottom="0.59055118110236227" header="0.31496062992125984" footer="0"/>
  <pageSetup paperSize="9" fitToWidth="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BBankovsky</dc:creator>
  <cp:lastModifiedBy>BBankovsky</cp:lastModifiedBy>
  <cp:lastPrinted>2024-04-01T05:58:43Z</cp:lastPrinted>
  <dcterms:created xsi:type="dcterms:W3CDTF">2024-03-25T04:29:20Z</dcterms:created>
  <dcterms:modified xsi:type="dcterms:W3CDTF">2024-04-05T05:02:34Z</dcterms:modified>
</cp:coreProperties>
</file>