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040" windowHeight="94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N142" i="1"/>
  <c r="N141" s="1"/>
  <c r="L141"/>
  <c r="G111" l="1"/>
  <c r="G112"/>
  <c r="G82" l="1"/>
  <c r="G77"/>
  <c r="N91"/>
  <c r="N87" s="1"/>
  <c r="N86" s="1"/>
  <c r="N101"/>
  <c r="N106"/>
  <c r="N117"/>
  <c r="N116" s="1"/>
  <c r="N126"/>
  <c r="N121" s="1"/>
  <c r="N131"/>
  <c r="N136"/>
  <c r="N137"/>
  <c r="N81"/>
  <c r="N72"/>
  <c r="N71" s="1"/>
  <c r="N76"/>
  <c r="N53"/>
  <c r="N48"/>
  <c r="N59"/>
  <c r="L21"/>
  <c r="N20"/>
  <c r="N19"/>
  <c r="N24"/>
  <c r="L24"/>
  <c r="N23"/>
  <c r="N28"/>
  <c r="G29"/>
  <c r="G39"/>
  <c r="G34"/>
  <c r="G33" s="1"/>
  <c r="N33"/>
  <c r="N38"/>
  <c r="N67" l="1"/>
  <c r="N66" s="1"/>
  <c r="J68"/>
  <c r="J140" l="1"/>
  <c r="J139"/>
  <c r="M137"/>
  <c r="M136" s="1"/>
  <c r="L137"/>
  <c r="L136" s="1"/>
  <c r="G132"/>
  <c r="M131"/>
  <c r="J131"/>
  <c r="I131"/>
  <c r="H131"/>
  <c r="G127"/>
  <c r="M126"/>
  <c r="L126"/>
  <c r="L121" s="1"/>
  <c r="L122"/>
  <c r="K122"/>
  <c r="K117" s="1"/>
  <c r="K116" s="1"/>
  <c r="J122"/>
  <c r="J117" s="1"/>
  <c r="J116" s="1"/>
  <c r="I122"/>
  <c r="I117" s="1"/>
  <c r="H122"/>
  <c r="K121"/>
  <c r="J121"/>
  <c r="H121"/>
  <c r="M117"/>
  <c r="M116" s="1"/>
  <c r="L117"/>
  <c r="L116" s="1"/>
  <c r="H117"/>
  <c r="H137" s="1"/>
  <c r="G110"/>
  <c r="G109"/>
  <c r="G108"/>
  <c r="G107"/>
  <c r="M106"/>
  <c r="L106"/>
  <c r="K106"/>
  <c r="J106"/>
  <c r="I106"/>
  <c r="H106"/>
  <c r="G105"/>
  <c r="G104"/>
  <c r="G103"/>
  <c r="G102"/>
  <c r="M101"/>
  <c r="L101"/>
  <c r="K101"/>
  <c r="J101"/>
  <c r="I101"/>
  <c r="I91" s="1"/>
  <c r="H101"/>
  <c r="G97"/>
  <c r="G96"/>
  <c r="K95"/>
  <c r="K94"/>
  <c r="K89" s="1"/>
  <c r="G89" s="1"/>
  <c r="K93"/>
  <c r="K92"/>
  <c r="K137" s="1"/>
  <c r="K136" s="1"/>
  <c r="M91"/>
  <c r="M87" s="1"/>
  <c r="M86" s="1"/>
  <c r="L91"/>
  <c r="L87" s="1"/>
  <c r="L86" s="1"/>
  <c r="J91"/>
  <c r="J88"/>
  <c r="J138" s="1"/>
  <c r="J143" s="1"/>
  <c r="J87"/>
  <c r="G81"/>
  <c r="M81"/>
  <c r="L81"/>
  <c r="K81"/>
  <c r="J81"/>
  <c r="I81"/>
  <c r="H81"/>
  <c r="G76"/>
  <c r="M76"/>
  <c r="L76"/>
  <c r="K76"/>
  <c r="J76"/>
  <c r="I76"/>
  <c r="H76"/>
  <c r="M72"/>
  <c r="L72"/>
  <c r="K72"/>
  <c r="J72"/>
  <c r="J71" s="1"/>
  <c r="I72"/>
  <c r="H72"/>
  <c r="M61"/>
  <c r="M144" s="1"/>
  <c r="L61"/>
  <c r="L144" s="1"/>
  <c r="K61"/>
  <c r="K144" s="1"/>
  <c r="J61"/>
  <c r="I61"/>
  <c r="I144" s="1"/>
  <c r="H61"/>
  <c r="H144" s="1"/>
  <c r="M60"/>
  <c r="M143" s="1"/>
  <c r="L60"/>
  <c r="L143" s="1"/>
  <c r="K60"/>
  <c r="K143" s="1"/>
  <c r="H60"/>
  <c r="M59"/>
  <c r="L59"/>
  <c r="K59"/>
  <c r="J59"/>
  <c r="I59"/>
  <c r="H59"/>
  <c r="G55"/>
  <c r="G54"/>
  <c r="M53"/>
  <c r="L53"/>
  <c r="K53"/>
  <c r="J53"/>
  <c r="I53"/>
  <c r="H53"/>
  <c r="G50"/>
  <c r="G49"/>
  <c r="M48"/>
  <c r="L48"/>
  <c r="K48"/>
  <c r="J48"/>
  <c r="I48"/>
  <c r="H48"/>
  <c r="G46"/>
  <c r="G44"/>
  <c r="M43"/>
  <c r="L43"/>
  <c r="K43"/>
  <c r="J43"/>
  <c r="I43"/>
  <c r="H43"/>
  <c r="I40"/>
  <c r="G38"/>
  <c r="M38"/>
  <c r="L38"/>
  <c r="K38"/>
  <c r="J38"/>
  <c r="H38"/>
  <c r="M33"/>
  <c r="L33"/>
  <c r="K33"/>
  <c r="J33"/>
  <c r="I33"/>
  <c r="H33"/>
  <c r="M28"/>
  <c r="L28"/>
  <c r="K28"/>
  <c r="J28"/>
  <c r="I28"/>
  <c r="H28"/>
  <c r="J26"/>
  <c r="J23" s="1"/>
  <c r="I26"/>
  <c r="J25"/>
  <c r="H25"/>
  <c r="G25" s="1"/>
  <c r="M24"/>
  <c r="M23" s="1"/>
  <c r="L23"/>
  <c r="K24"/>
  <c r="J24"/>
  <c r="I24"/>
  <c r="H24"/>
  <c r="K23"/>
  <c r="G22"/>
  <c r="M21"/>
  <c r="K21"/>
  <c r="J21"/>
  <c r="I21"/>
  <c r="H21"/>
  <c r="M20"/>
  <c r="L20"/>
  <c r="K20"/>
  <c r="H20"/>
  <c r="M19"/>
  <c r="L19"/>
  <c r="K19"/>
  <c r="J19"/>
  <c r="I19"/>
  <c r="H19"/>
  <c r="L71" l="1"/>
  <c r="L67"/>
  <c r="G19"/>
  <c r="K71"/>
  <c r="K67"/>
  <c r="K66" s="1"/>
  <c r="G94"/>
  <c r="G131"/>
  <c r="H67"/>
  <c r="G72"/>
  <c r="G53"/>
  <c r="M18"/>
  <c r="G28"/>
  <c r="G126"/>
  <c r="G121" s="1"/>
  <c r="J18"/>
  <c r="K87"/>
  <c r="G87" s="1"/>
  <c r="H142"/>
  <c r="L66"/>
  <c r="G21"/>
  <c r="G26"/>
  <c r="G43"/>
  <c r="G48"/>
  <c r="I121"/>
  <c r="G106"/>
  <c r="M121"/>
  <c r="G92"/>
  <c r="G122"/>
  <c r="H71"/>
  <c r="H18"/>
  <c r="L18"/>
  <c r="M142"/>
  <c r="M141" s="1"/>
  <c r="L142"/>
  <c r="G59"/>
  <c r="G24"/>
  <c r="K18"/>
  <c r="J144"/>
  <c r="G144" s="1"/>
  <c r="G61"/>
  <c r="I71"/>
  <c r="I67"/>
  <c r="I66" s="1"/>
  <c r="G101"/>
  <c r="H91"/>
  <c r="I137"/>
  <c r="I136" s="1"/>
  <c r="I116"/>
  <c r="J58"/>
  <c r="H143"/>
  <c r="H66"/>
  <c r="G95"/>
  <c r="K90"/>
  <c r="G90" s="1"/>
  <c r="G117"/>
  <c r="G116" s="1"/>
  <c r="I38"/>
  <c r="I23" s="1"/>
  <c r="I60"/>
  <c r="I143" s="1"/>
  <c r="M71"/>
  <c r="M67"/>
  <c r="M66" s="1"/>
  <c r="I20"/>
  <c r="I18" s="1"/>
  <c r="H23"/>
  <c r="K142"/>
  <c r="K141" s="1"/>
  <c r="K58"/>
  <c r="J86"/>
  <c r="G93"/>
  <c r="K91"/>
  <c r="K86" s="1"/>
  <c r="K88"/>
  <c r="G88" s="1"/>
  <c r="H136"/>
  <c r="H58"/>
  <c r="L58"/>
  <c r="J67"/>
  <c r="H116"/>
  <c r="I58"/>
  <c r="M58"/>
  <c r="G67" l="1"/>
  <c r="G20"/>
  <c r="G71"/>
  <c r="I142"/>
  <c r="I141" s="1"/>
  <c r="G143"/>
  <c r="H141"/>
  <c r="G60"/>
  <c r="G86"/>
  <c r="G91"/>
  <c r="G23"/>
  <c r="J137"/>
  <c r="G137" s="1"/>
  <c r="J66"/>
  <c r="G66" s="1"/>
  <c r="G58"/>
  <c r="J136" l="1"/>
  <c r="G136" s="1"/>
  <c r="J142"/>
  <c r="G142" s="1"/>
  <c r="J141" l="1"/>
  <c r="G141"/>
  <c r="N60"/>
  <c r="N143" s="1"/>
  <c r="N43"/>
  <c r="N61"/>
  <c r="N144" s="1"/>
  <c r="N58"/>
  <c r="N21"/>
  <c r="N18" s="1"/>
  <c r="G18" s="1"/>
</calcChain>
</file>

<file path=xl/sharedStrings.xml><?xml version="1.0" encoding="utf-8"?>
<sst xmlns="http://schemas.openxmlformats.org/spreadsheetml/2006/main" count="550" uniqueCount="104">
  <si>
    <t>Структура муниципальной программы "Молодежная политика, развитие физической культуры и спорта в Азовском немецком национальном муниципальном районе Омской области"</t>
  </si>
  <si>
    <t>Наименование показателя</t>
  </si>
  <si>
    <t>Сроки реализации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</si>
  <si>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</si>
  <si>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</si>
  <si>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</si>
  <si>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Единица измерения</t>
  </si>
  <si>
    <t>Значение</t>
  </si>
  <si>
    <t>с (год)</t>
  </si>
  <si>
    <t>по (год)</t>
  </si>
  <si>
    <t>Источник</t>
  </si>
  <si>
    <t>Объем (рублей)</t>
  </si>
  <si>
    <t>в том числе по годам реализации муниципальной программы</t>
  </si>
  <si>
    <t>ВСЕГО</t>
  </si>
  <si>
    <t>Всего</t>
  </si>
  <si>
    <r>
      <rPr>
        <b/>
        <sz val="12"/>
        <rFont val="Times New Roman"/>
        <family val="1"/>
        <charset val="204"/>
      </rPr>
      <t>Цель муниципальной программы</t>
    </r>
    <r>
      <rPr>
        <sz val="12"/>
        <rFont val="Times New Roman"/>
        <family val="1"/>
        <charset val="204"/>
      </rPr>
      <t>:     Создание благоприятных условий для всестороннего развития, успешной социализации, эффективной самореализации молодых граждан, совершенствование системы физического воспитания различных категорий и групп населения Азовского немецкого национального муниципального района Омской области</t>
    </r>
  </si>
  <si>
    <t>х</t>
  </si>
  <si>
    <t>x</t>
  </si>
  <si>
    <t>Подпрограмма 1 "Новое поколение"</t>
  </si>
  <si>
    <r>
      <rPr>
        <b/>
        <sz val="12"/>
        <rFont val="Times New Roman"/>
        <family val="1"/>
        <charset val="204"/>
      </rPr>
      <t>Задача 1</t>
    </r>
    <r>
      <rPr>
        <sz val="12"/>
        <rFont val="Times New Roman"/>
        <family val="1"/>
        <charset val="204"/>
      </rPr>
      <t xml:space="preserve"> муниципальной программы "Содействие созданию правовых, социально-экономических, организационных, культурных и иных условий, способствующих самореализации и гражданскому становлению подростков и молодежи Азовского ННМР Омской области"</t>
    </r>
  </si>
  <si>
    <r>
      <t>Цель подрограммы</t>
    </r>
    <r>
      <rPr>
        <sz val="12"/>
        <color indexed="8"/>
        <rFont val="Times New Roman"/>
        <family val="1"/>
        <charset val="204"/>
      </rPr>
      <t xml:space="preserve"> 1 "Создание условий для социализации и эффективной самореализации молодежи Азовского ННМР Омской области"</t>
    </r>
  </si>
  <si>
    <r>
      <t xml:space="preserve">Задача 1 </t>
    </r>
    <r>
      <rPr>
        <sz val="12"/>
        <color indexed="8"/>
        <rFont val="Times New Roman"/>
        <family val="1"/>
        <charset val="204"/>
      </rPr>
      <t xml:space="preserve">подпрограммы 1 муниципальной программы "Создание условий по сокращению негативных социальных явлений среди детей и подростков, вовлечение молодежи Азовского ННМР Омской области в общественную деятельность, создание системы поддержки инициативной и талантливой молодежи"
</t>
    </r>
  </si>
  <si>
    <t>Всего, из них расходы за счет:</t>
  </si>
  <si>
    <r>
      <t xml:space="preserve">1. налоговых и неналоговых поступлений в местный бюджет нецелевого характера (далее - источник </t>
    </r>
    <r>
      <rPr>
        <i/>
        <sz val="12"/>
        <color indexed="8"/>
        <rFont val="Times New Roman"/>
        <family val="1"/>
        <charset val="204"/>
      </rPr>
      <t>№</t>
    </r>
    <r>
      <rPr>
        <sz val="12"/>
        <color indexed="8"/>
        <rFont val="Times New Roman"/>
        <family val="1"/>
        <charset val="204"/>
      </rPr>
      <t xml:space="preserve"> 1)</t>
    </r>
  </si>
  <si>
    <t>2. 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</si>
  <si>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 3)</t>
  </si>
  <si>
    <t>4. переходящего остатка бюджетных средств (далее - источник № 4)</t>
  </si>
  <si>
    <t>1.1</t>
  </si>
  <si>
    <r>
      <rPr>
        <b/>
        <sz val="12"/>
        <color indexed="8"/>
        <rFont val="Times New Roman"/>
        <family val="1"/>
        <charset val="204"/>
      </rPr>
      <t xml:space="preserve">Основное мероприятие </t>
    </r>
    <r>
      <rPr>
        <sz val="12"/>
        <color indexed="8"/>
        <rFont val="Times New Roman"/>
        <family val="1"/>
        <charset val="204"/>
      </rPr>
      <t>«Реализация комплекса мер по созданию условий для социализации и эффективной самореализации молодежи Азовского немецкого национального муниципального района Омской области»</t>
    </r>
  </si>
  <si>
    <t>Межпоселенческое казенное учреждение «Центр по работе с детьми и молодежью»</t>
  </si>
  <si>
    <t xml:space="preserve">1.источник №1 </t>
  </si>
  <si>
    <t xml:space="preserve">2.источник № 2 </t>
  </si>
  <si>
    <t>3.источник № 3</t>
  </si>
  <si>
    <t>4.источник № 4</t>
  </si>
  <si>
    <t>1.2</t>
  </si>
  <si>
    <r>
      <rPr>
        <b/>
        <sz val="12"/>
        <color indexed="8"/>
        <rFont val="Times New Roman"/>
        <family val="1"/>
        <charset val="204"/>
      </rPr>
      <t>Мероприятие 1</t>
    </r>
    <r>
      <rPr>
        <sz val="12"/>
        <color indexed="8"/>
        <rFont val="Times New Roman"/>
        <family val="1"/>
        <charset val="204"/>
      </rPr>
      <t xml:space="preserve"> "Совершенствование деятельности учреждений,  работающих в сфере молодежной политики"</t>
    </r>
  </si>
  <si>
    <t>Доля мероприятий, освещенных в АИС "Молодежь"</t>
  </si>
  <si>
    <t>%</t>
  </si>
  <si>
    <t>2.источник № 2</t>
  </si>
  <si>
    <t>1.3</t>
  </si>
  <si>
    <r>
      <rPr>
        <b/>
        <sz val="12"/>
        <color indexed="8"/>
        <rFont val="Times New Roman"/>
        <family val="1"/>
        <charset val="204"/>
      </rPr>
      <t>Мероприятие 2</t>
    </r>
    <r>
      <rPr>
        <sz val="12"/>
        <color indexed="8"/>
        <rFont val="Times New Roman"/>
        <family val="1"/>
        <charset val="204"/>
      </rPr>
      <t xml:space="preserve"> "Организация и осуществление мероприятий межпоселенческого характера по работе с детьми и молодежью"</t>
    </r>
  </si>
  <si>
    <t>Количество молодежных клубов (волонтерских отрядов)</t>
  </si>
  <si>
    <t>ед.</t>
  </si>
  <si>
    <t>1.источник №1 (далее - источник 1)</t>
  </si>
  <si>
    <t>1.4</t>
  </si>
  <si>
    <r>
      <rPr>
        <b/>
        <sz val="12"/>
        <color indexed="8"/>
        <rFont val="Times New Roman"/>
        <family val="1"/>
        <charset val="204"/>
      </rPr>
      <t>Мероприятие 3</t>
    </r>
    <r>
      <rPr>
        <sz val="12"/>
        <color indexed="8"/>
        <rFont val="Times New Roman"/>
        <family val="1"/>
        <charset val="204"/>
      </rPr>
      <t xml:space="preserve"> "Участие в организации и финансировании временного трудоустройства несовершеннолетних граждан в возрасте от 14 до 18 лет в свободное от учебы время (по согласованию с работодателями) Азовского немецкого национального муниципального района Омской области"</t>
    </r>
  </si>
  <si>
    <t xml:space="preserve">Количество несовершеннолетних граждан в возрасте от 14 до 18 лет трудоустроенных в свободное от учебы время </t>
  </si>
  <si>
    <t>Чел</t>
  </si>
  <si>
    <t>1.источник №1</t>
  </si>
  <si>
    <t>1.5</t>
  </si>
  <si>
    <r>
      <rPr>
        <b/>
        <sz val="12"/>
        <color indexed="8"/>
        <rFont val="Times New Roman"/>
        <family val="1"/>
        <charset val="204"/>
      </rPr>
      <t>Мероприятие 4</t>
    </r>
    <r>
      <rPr>
        <sz val="12"/>
        <color indexed="8"/>
        <rFont val="Times New Roman"/>
        <family val="1"/>
        <charset val="204"/>
      </rPr>
      <t xml:space="preserve"> «Организация и осуществление мероприятий с детьми и молодежью»</t>
    </r>
  </si>
  <si>
    <t>Доля  специалистов по работе с детьми и молодежью, учствующих в региональных и всероссийских мероприятиях молодежной политики</t>
  </si>
  <si>
    <r>
      <rPr>
        <b/>
        <sz val="12"/>
        <color indexed="8"/>
        <rFont val="Times New Roman"/>
        <family val="1"/>
        <charset val="204"/>
      </rPr>
      <t>Мероприятие 5</t>
    </r>
    <r>
      <rPr>
        <sz val="12"/>
        <color indexed="8"/>
        <rFont val="Times New Roman"/>
        <family val="1"/>
        <charset val="204"/>
      </rPr>
      <t xml:space="preserve"> « Поощрение администраций муниципальных районов Омской области за лучшую организацию органами местного самоуправления муниципальных районов Омской области временного трудоустройства несовершеннолетних в возрасте от 14 до 18 лет в свободное от учебы время»</t>
    </r>
  </si>
  <si>
    <t>1,6</t>
  </si>
  <si>
    <r>
      <rPr>
        <b/>
        <sz val="12"/>
        <color indexed="8"/>
        <rFont val="Times New Roman"/>
        <family val="1"/>
        <charset val="204"/>
      </rPr>
      <t>Мероприятие 6</t>
    </r>
    <r>
      <rPr>
        <sz val="12"/>
        <color indexed="8"/>
        <rFont val="Times New Roman"/>
        <family val="1"/>
        <charset val="204"/>
      </rPr>
      <t xml:space="preserve"> «Поощрение за лучшую организацию деятельности учреждений сферы молодежной политики Азовского немецкого национального муниципального района Омской области»</t>
    </r>
  </si>
  <si>
    <t>1,7</t>
  </si>
  <si>
    <t>Итого по подпрограмме 1</t>
  </si>
  <si>
    <t>Подпрограмма 2 "Развитие физической культуры и спорта в  Азовском немецком национальном муниципальном районе Омской области"</t>
  </si>
  <si>
    <r>
      <rPr>
        <b/>
        <sz val="12"/>
        <rFont val="Times New Roman"/>
        <family val="1"/>
        <charset val="204"/>
      </rPr>
      <t>Задача 2</t>
    </r>
    <r>
      <rPr>
        <sz val="12"/>
        <rFont val="Times New Roman"/>
        <family val="1"/>
        <charset val="204"/>
      </rPr>
      <t xml:space="preserve"> муниципальной программы: Формирование у населения Азовского немецкого национального муниципального района Омской области устойчивого интереса и потребности к регулярным занятиям физической культурой и спортом, создание условий для самостоятельных занятий</t>
    </r>
  </si>
  <si>
    <r>
      <rPr>
        <b/>
        <sz val="12"/>
        <rFont val="Times New Roman"/>
        <family val="1"/>
        <charset val="204"/>
      </rPr>
      <t xml:space="preserve">Цель подпрограммы 2 </t>
    </r>
    <r>
      <rPr>
        <sz val="12"/>
        <rFont val="Times New Roman"/>
        <family val="1"/>
        <charset val="204"/>
      </rPr>
      <t>"Создание условий для реализации муниципальной политики, обеспечивающей развитие физкультурно-спортивной работы по месту жительства"</t>
    </r>
  </si>
  <si>
    <r>
      <rPr>
        <b/>
        <sz val="12"/>
        <rFont val="Times New Roman"/>
        <family val="1"/>
        <charset val="204"/>
      </rPr>
      <t>Задача 1</t>
    </r>
    <r>
      <rPr>
        <sz val="12"/>
        <rFont val="Times New Roman"/>
        <family val="1"/>
        <charset val="204"/>
      </rPr>
      <t xml:space="preserve"> подпрограммы 2 муниципальной программы "Повышение мотивации жителей Азовского ННМР Омской области к регулярным занятиям физической культурой и спортом и ведению здорового образа жизни"</t>
    </r>
  </si>
  <si>
    <t>Бюджетное учреждение районный спортивный клуб «Штерн».</t>
  </si>
  <si>
    <t>2.1</t>
  </si>
  <si>
    <r>
      <rPr>
        <b/>
        <sz val="12"/>
        <rFont val="Times New Roman"/>
        <family val="1"/>
        <charset val="204"/>
      </rPr>
      <t>Основное мероприятие 1</t>
    </r>
    <r>
      <rPr>
        <sz val="12"/>
        <rFont val="Times New Roman"/>
        <family val="1"/>
        <charset val="204"/>
      </rPr>
      <t>«Создание условий для занятий физической культурой и спортом в Азовском немецком национальном муниципальном районе Омской области»</t>
    </r>
  </si>
  <si>
    <t>2.1.1</t>
  </si>
  <si>
    <r>
      <rPr>
        <b/>
        <sz val="12"/>
        <rFont val="Times New Roman"/>
        <family val="1"/>
        <charset val="204"/>
      </rPr>
      <t>Мероприятие 1</t>
    </r>
    <r>
      <rPr>
        <sz val="12"/>
        <rFont val="Times New Roman"/>
        <family val="1"/>
        <charset val="204"/>
      </rPr>
      <t xml:space="preserve"> «Организация и проведение физкультурно-оздоровительных и спортивно-массовых мероприятий»</t>
    </r>
  </si>
  <si>
    <t>Бюджетное учреждение районный спортивный клуб "Штерн"</t>
  </si>
  <si>
    <t>Доля населения выполнившего нормативы испытаний (тестов) комплекса ГТО на знаки отличия, от численности населения, принявшего участие в выполнении нормативов испытаний (тестов) комплекса ГТО</t>
  </si>
  <si>
    <t>2.1.2</t>
  </si>
  <si>
    <r>
      <rPr>
        <b/>
        <sz val="12"/>
        <rFont val="Times New Roman"/>
        <family val="1"/>
        <charset val="204"/>
      </rPr>
      <t xml:space="preserve">Мероприятие 2 </t>
    </r>
    <r>
      <rPr>
        <sz val="12"/>
        <rFont val="Times New Roman"/>
        <family val="1"/>
        <charset val="204"/>
      </rPr>
      <t>"Осуществление функций руководства и управления в сфере установленных функций"</t>
    </r>
  </si>
  <si>
    <t>Управление по делам молодежи, физической культуры и спорта</t>
  </si>
  <si>
    <t>Исполнение мероприятий, запланированных в соответствии с календарным планом физкультурных и спортивных мероприятий Азовского ННМР Омской области</t>
  </si>
  <si>
    <t>2.2</t>
  </si>
  <si>
    <r>
      <rPr>
        <b/>
        <sz val="12"/>
        <rFont val="Times New Roman"/>
        <family val="1"/>
        <charset val="204"/>
      </rPr>
      <t>Задача 2</t>
    </r>
    <r>
      <rPr>
        <sz val="12"/>
        <rFont val="Times New Roman"/>
        <family val="1"/>
        <charset val="204"/>
      </rPr>
      <t xml:space="preserve"> подпрограммы 2 муниципальной программы "Обеспечение дальнейщего развития материально-технической базы в сфере физической культуры и спорта Азовского ННМР Омской области"</t>
    </r>
  </si>
  <si>
    <t>2.2.1</t>
  </si>
  <si>
    <r>
      <rPr>
        <b/>
        <sz val="12"/>
        <rFont val="Times New Roman"/>
        <family val="1"/>
        <charset val="204"/>
      </rPr>
      <t>Основное мероприятие 2</t>
    </r>
    <r>
      <rPr>
        <sz val="12"/>
        <rFont val="Times New Roman"/>
        <family val="1"/>
        <charset val="204"/>
      </rPr>
      <t xml:space="preserve"> "Сохранение и развитие инфраструктуры объектов физической культуры и спорта на территории Азовского немецкого национального муниципального района Омской области"</t>
    </r>
  </si>
  <si>
    <t>2.2.2</t>
  </si>
  <si>
    <r>
      <rPr>
        <b/>
        <sz val="12"/>
        <rFont val="Times New Roman"/>
        <family val="1"/>
        <charset val="204"/>
      </rPr>
      <t>Мероприятие 1</t>
    </r>
    <r>
      <rPr>
        <sz val="12"/>
        <rFont val="Times New Roman"/>
        <family val="1"/>
        <charset val="204"/>
      </rPr>
      <t xml:space="preserve"> "Капитальный ремонт, ремонт и материально-технологическое оснащение объектов, находящихся в муниципальной собственности Азовского немецкого национального муниципального района Омской области, а так-же муниципальных учреждений района"</t>
    </r>
  </si>
  <si>
    <t>Бюджетное учреждение районный спортивный клуб «Штерн». Межпоселенческое казенное учреждение «Центр по работе с детьми и молодежью»</t>
  </si>
  <si>
    <t>Доля обустроенных и отремонтированных объектов спортивной инфраструктуры</t>
  </si>
  <si>
    <t>2.2.3</t>
  </si>
  <si>
    <r>
      <rPr>
        <b/>
        <sz val="12"/>
        <rFont val="Times New Roman"/>
        <family val="1"/>
        <charset val="204"/>
      </rPr>
      <t xml:space="preserve">Мероприятие 2 </t>
    </r>
    <r>
      <rPr>
        <sz val="12"/>
        <rFont val="Times New Roman"/>
        <family val="1"/>
        <charset val="204"/>
      </rPr>
      <t>"Предоставление субсидий из бюджета Азовского немецкого национального муниципального района Омской области управляющим компаниям (организациям) на модернизацию и эксплуатацию плоскостных спортивных сооружений, находящихся на территории Азовского немецкого национального муниципального района Омской области включая их оснащение спортивным оборудованием и инветарем."</t>
    </r>
  </si>
  <si>
    <t>Количество модернизированных плоскостных споритвных сооружений</t>
  </si>
  <si>
    <t>2.2.4</t>
  </si>
  <si>
    <r>
      <rPr>
        <b/>
        <sz val="12"/>
        <rFont val="Times New Roman"/>
        <family val="1"/>
        <charset val="204"/>
      </rPr>
      <t>Мероприятие 3</t>
    </r>
    <r>
      <rPr>
        <sz val="12"/>
        <rFont val="Times New Roman"/>
        <family val="1"/>
        <charset val="204"/>
      </rPr>
      <t xml:space="preserve"> "Создание объектов инфраструктуры муниципальной собственности для занятий физической культурой и спортом (крытый хоккейный корт в с.Азово Азовского немецкого национального муниципального района Омской области)"</t>
    </r>
  </si>
  <si>
    <t>Степень реализации мероприятия</t>
  </si>
  <si>
    <t>2.2.5</t>
  </si>
  <si>
    <r>
      <rPr>
        <b/>
        <sz val="12"/>
        <rFont val="Times New Roman"/>
        <family val="1"/>
        <charset val="204"/>
      </rPr>
      <t>Мероприятие 4</t>
    </r>
    <r>
      <rPr>
        <sz val="12"/>
        <rFont val="Times New Roman"/>
        <family val="1"/>
        <charset val="204"/>
      </rPr>
      <t xml:space="preserve"> "Выполнение работ по устройству быстровозводимой крытой конструкции (крытый хоккейный корт в с.Азово )"</t>
    </r>
  </si>
  <si>
    <t>Администрация Азовского немецкого национального муниципального района Омской области</t>
  </si>
  <si>
    <t>2.3</t>
  </si>
  <si>
    <r>
      <rPr>
        <b/>
        <sz val="12"/>
        <rFont val="Times New Roman"/>
        <family val="1"/>
        <charset val="204"/>
      </rPr>
      <t>Задача 3</t>
    </r>
    <r>
      <rPr>
        <sz val="12"/>
        <rFont val="Times New Roman"/>
        <family val="1"/>
        <charset val="204"/>
      </rPr>
      <t xml:space="preserve"> подпрограммы 2 муниципальной программы "Обеспечение равного доступа инвалидов и других маломобильных групп населения к  объектам спорта и услугам"</t>
    </r>
  </si>
  <si>
    <t>2.3.1</t>
  </si>
  <si>
    <r>
      <rPr>
        <b/>
        <sz val="12"/>
        <rFont val="Times New Roman"/>
        <family val="1"/>
        <charset val="204"/>
      </rPr>
      <t>Основное мероприятие 3</t>
    </r>
    <r>
      <rPr>
        <sz val="12"/>
        <rFont val="Times New Roman"/>
        <family val="1"/>
        <charset val="204"/>
      </rPr>
      <t xml:space="preserve"> "Доступная среда"</t>
    </r>
  </si>
  <si>
    <t>2.3.2</t>
  </si>
  <si>
    <r>
      <rPr>
        <b/>
        <sz val="12"/>
        <rFont val="Times New Roman"/>
        <family val="1"/>
        <charset val="204"/>
      </rPr>
      <t>Мероприятие 1</t>
    </r>
    <r>
      <rPr>
        <sz val="12"/>
        <rFont val="Times New Roman"/>
        <family val="1"/>
        <charset val="204"/>
      </rPr>
      <t xml:space="preserve"> "Обеспечение беспрепятственного доступа к муниципальным учреждениям Азовского немецкого национального муниципального района Омской области"</t>
    </r>
  </si>
  <si>
    <t>Степень доступности объектов спортивной инфраструктуры для лиц с ограниченными возможностями здоровья и инвалидов</t>
  </si>
  <si>
    <t>2.3.3</t>
  </si>
  <si>
    <r>
      <rPr>
        <b/>
        <sz val="12"/>
        <rFont val="Times New Roman"/>
        <family val="1"/>
        <charset val="204"/>
      </rPr>
      <t>Мероприятие 2</t>
    </r>
    <r>
      <rPr>
        <sz val="12"/>
        <rFont val="Times New Roman"/>
        <family val="1"/>
        <charset val="204"/>
      </rPr>
      <t xml:space="preserve"> "Проведение мероприятий для лиц с ограниченными возможностями Азовского немецкого национального муниципального района Омской области"</t>
    </r>
  </si>
  <si>
    <t>Доля физкультурно-спортивных мероприятий, организованных с участием лиц с ограниченными возможностями здоровья и инвалидов в общем количестве мероприятий</t>
  </si>
  <si>
    <t>2.3.4</t>
  </si>
  <si>
    <t>Итого по подпрограмме 2</t>
  </si>
  <si>
    <t>3</t>
  </si>
  <si>
    <t xml:space="preserve">Итого по программе </t>
  </si>
  <si>
    <t>Приложение к постановлению Администрации Азовского немецкого национального муниципального района Омской области от 29.12.23 №  1029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</si>
</sst>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#,##0.00_ ;[Red]\-#,##0.00\ "/>
  </numFmts>
  <fonts count="1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0" xfId="0" applyFont="1" applyFill="1" applyBorder="1" applyAlignment="1">
      <alignment vertical="top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4" fontId="2" fillId="2" borderId="7" xfId="0" applyNumberFormat="1" applyFont="1" applyFill="1" applyBorder="1" applyAlignment="1">
      <alignment horizontal="center" vertical="top"/>
    </xf>
    <xf numFmtId="0" fontId="1" fillId="2" borderId="0" xfId="0" applyFont="1" applyFill="1" applyBorder="1"/>
    <xf numFmtId="0" fontId="7" fillId="2" borderId="0" xfId="0" applyFont="1" applyFill="1" applyBorder="1"/>
    <xf numFmtId="2" fontId="1" fillId="2" borderId="7" xfId="0" applyNumberFormat="1" applyFont="1" applyFill="1" applyBorder="1" applyAlignment="1">
      <alignment horizontal="left" vertical="top" wrapText="1"/>
    </xf>
    <xf numFmtId="4" fontId="6" fillId="2" borderId="14" xfId="0" applyNumberFormat="1" applyFont="1" applyFill="1" applyBorder="1" applyAlignment="1">
      <alignment vertical="top"/>
    </xf>
    <xf numFmtId="4" fontId="3" fillId="2" borderId="14" xfId="0" applyNumberFormat="1" applyFont="1" applyFill="1" applyBorder="1" applyAlignment="1">
      <alignment vertical="top" wrapText="1"/>
    </xf>
    <xf numFmtId="4" fontId="3" fillId="2" borderId="14" xfId="0" applyNumberFormat="1" applyFont="1" applyFill="1" applyBorder="1" applyAlignment="1">
      <alignment vertical="top"/>
    </xf>
    <xf numFmtId="4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top"/>
    </xf>
    <xf numFmtId="4" fontId="2" fillId="2" borderId="7" xfId="0" applyNumberFormat="1" applyFont="1" applyFill="1" applyBorder="1" applyAlignment="1">
      <alignment vertical="top" wrapText="1"/>
    </xf>
    <xf numFmtId="4" fontId="2" fillId="2" borderId="7" xfId="0" applyNumberFormat="1" applyFont="1" applyFill="1" applyBorder="1" applyAlignment="1">
      <alignment vertical="top"/>
    </xf>
    <xf numFmtId="4" fontId="2" fillId="2" borderId="14" xfId="0" applyNumberFormat="1" applyFont="1" applyFill="1" applyBorder="1" applyAlignment="1">
      <alignment vertical="top"/>
    </xf>
    <xf numFmtId="4" fontId="6" fillId="2" borderId="7" xfId="0" applyNumberFormat="1" applyFont="1" applyFill="1" applyBorder="1" applyAlignment="1">
      <alignment vertical="top" wrapText="1"/>
    </xf>
    <xf numFmtId="2" fontId="2" fillId="2" borderId="7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center" vertical="top"/>
    </xf>
    <xf numFmtId="164" fontId="2" fillId="2" borderId="7" xfId="0" applyNumberFormat="1" applyFont="1" applyFill="1" applyBorder="1" applyAlignment="1">
      <alignment horizontal="center" vertical="top"/>
    </xf>
    <xf numFmtId="49" fontId="1" fillId="2" borderId="7" xfId="0" applyNumberFormat="1" applyFont="1" applyFill="1" applyBorder="1" applyAlignment="1">
      <alignment horizontal="left" vertical="top" wrapText="1"/>
    </xf>
    <xf numFmtId="164" fontId="7" fillId="2" borderId="7" xfId="0" applyNumberFormat="1" applyFont="1" applyFill="1" applyBorder="1" applyAlignment="1">
      <alignment horizontal="left" vertical="top" wrapText="1"/>
    </xf>
    <xf numFmtId="164" fontId="7" fillId="2" borderId="7" xfId="0" applyNumberFormat="1" applyFont="1" applyFill="1" applyBorder="1" applyAlignment="1">
      <alignment horizontal="center" vertical="top"/>
    </xf>
    <xf numFmtId="164" fontId="6" fillId="2" borderId="7" xfId="0" applyNumberFormat="1" applyFont="1" applyFill="1" applyBorder="1" applyAlignment="1">
      <alignment horizontal="center" vertical="top"/>
    </xf>
    <xf numFmtId="164" fontId="6" fillId="2" borderId="7" xfId="0" applyNumberFormat="1" applyFont="1" applyFill="1" applyBorder="1" applyAlignment="1">
      <alignment vertical="top"/>
    </xf>
    <xf numFmtId="164" fontId="7" fillId="2" borderId="7" xfId="0" applyNumberFormat="1" applyFont="1" applyFill="1" applyBorder="1" applyAlignment="1">
      <alignment vertical="top"/>
    </xf>
    <xf numFmtId="164" fontId="6" fillId="2" borderId="7" xfId="0" applyNumberFormat="1" applyFont="1" applyFill="1" applyBorder="1" applyAlignment="1">
      <alignment vertical="top" wrapText="1"/>
    </xf>
    <xf numFmtId="164" fontId="2" fillId="2" borderId="14" xfId="0" applyNumberFormat="1" applyFont="1" applyFill="1" applyBorder="1" applyAlignment="1">
      <alignment vertical="top" wrapText="1"/>
    </xf>
    <xf numFmtId="164" fontId="2" fillId="2" borderId="14" xfId="0" applyNumberFormat="1" applyFont="1" applyFill="1" applyBorder="1" applyAlignment="1">
      <alignment vertical="top"/>
    </xf>
    <xf numFmtId="164" fontId="1" fillId="2" borderId="7" xfId="0" applyNumberFormat="1" applyFont="1" applyFill="1" applyBorder="1" applyAlignment="1">
      <alignment vertical="top"/>
    </xf>
    <xf numFmtId="164" fontId="2" fillId="2" borderId="7" xfId="0" applyNumberFormat="1" applyFont="1" applyFill="1" applyBorder="1" applyAlignment="1">
      <alignment vertical="top"/>
    </xf>
    <xf numFmtId="164" fontId="6" fillId="2" borderId="14" xfId="0" applyNumberFormat="1" applyFont="1" applyFill="1" applyBorder="1" applyAlignment="1">
      <alignment vertical="top"/>
    </xf>
    <xf numFmtId="164" fontId="1" fillId="2" borderId="0" xfId="0" applyNumberFormat="1" applyFont="1" applyFill="1" applyBorder="1"/>
    <xf numFmtId="164" fontId="2" fillId="2" borderId="7" xfId="0" applyNumberFormat="1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top"/>
    </xf>
    <xf numFmtId="49" fontId="7" fillId="2" borderId="7" xfId="0" applyNumberFormat="1" applyFont="1" applyFill="1" applyBorder="1" applyAlignment="1">
      <alignment horizontal="left" vertical="top" wrapText="1"/>
    </xf>
    <xf numFmtId="164" fontId="6" fillId="2" borderId="7" xfId="0" applyNumberFormat="1" applyFont="1" applyFill="1" applyBorder="1" applyAlignment="1">
      <alignment horizontal="right" vertical="top"/>
    </xf>
    <xf numFmtId="164" fontId="6" fillId="2" borderId="7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/>
    <xf numFmtId="0" fontId="1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4" fillId="2" borderId="0" xfId="0" applyFont="1" applyFill="1"/>
    <xf numFmtId="165" fontId="11" fillId="0" borderId="15" xfId="0" applyNumberFormat="1" applyFont="1" applyBorder="1" applyAlignment="1">
      <alignment horizontal="right" vertical="center"/>
    </xf>
    <xf numFmtId="0" fontId="4" fillId="2" borderId="0" xfId="0" applyFont="1" applyFill="1" applyBorder="1"/>
    <xf numFmtId="0" fontId="1" fillId="2" borderId="1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49" fontId="1" fillId="2" borderId="11" xfId="0" applyNumberFormat="1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49" fontId="1" fillId="2" borderId="13" xfId="0" applyNumberFormat="1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49" fontId="1" fillId="2" borderId="8" xfId="0" applyNumberFormat="1" applyFont="1" applyFill="1" applyBorder="1" applyAlignment="1">
      <alignment horizontal="left" vertical="top"/>
    </xf>
    <xf numFmtId="49" fontId="1" fillId="2" borderId="10" xfId="0" applyNumberFormat="1" applyFont="1" applyFill="1" applyBorder="1" applyAlignment="1">
      <alignment horizontal="left" vertical="top"/>
    </xf>
    <xf numFmtId="49" fontId="1" fillId="2" borderId="14" xfId="0" applyNumberFormat="1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1" fillId="2" borderId="8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4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1" fillId="2" borderId="0" xfId="0" applyFont="1" applyFill="1" applyBorder="1"/>
    <xf numFmtId="0" fontId="2" fillId="2" borderId="7" xfId="0" applyFont="1" applyFill="1" applyBorder="1" applyAlignment="1">
      <alignment horizontal="left" vertical="top" wrapText="1"/>
    </xf>
    <xf numFmtId="49" fontId="1" fillId="2" borderId="7" xfId="0" applyNumberFormat="1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/>
    <xf numFmtId="0" fontId="4" fillId="2" borderId="4" xfId="0" applyFont="1" applyFill="1" applyBorder="1"/>
    <xf numFmtId="0" fontId="4" fillId="2" borderId="0" xfId="0" applyFont="1" applyFill="1"/>
    <xf numFmtId="0" fontId="4" fillId="2" borderId="5" xfId="0" applyFont="1" applyFill="1" applyBorder="1"/>
    <xf numFmtId="0" fontId="4" fillId="2" borderId="1" xfId="0" applyFont="1" applyFill="1" applyBorder="1"/>
    <xf numFmtId="0" fontId="4" fillId="2" borderId="0" xfId="0" applyFont="1" applyFill="1" applyBorder="1"/>
    <xf numFmtId="0" fontId="2" fillId="2" borderId="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51"/>
  <sheetViews>
    <sheetView tabSelected="1" topLeftCell="F1" zoomScale="63" zoomScaleNormal="63" workbookViewId="0">
      <selection activeCell="AA8" sqref="AA8"/>
    </sheetView>
  </sheetViews>
  <sheetFormatPr defaultRowHeight="15.75"/>
  <cols>
    <col min="1" max="1" width="8.85546875" style="1"/>
    <col min="2" max="2" width="40.42578125" style="1" customWidth="1"/>
    <col min="3" max="4" width="8.85546875" style="1"/>
    <col min="5" max="5" width="18.140625" style="1" customWidth="1"/>
    <col min="6" max="6" width="23.5703125" style="1" customWidth="1"/>
    <col min="7" max="7" width="20.85546875" style="1" customWidth="1"/>
    <col min="8" max="8" width="20.7109375" style="1" customWidth="1"/>
    <col min="9" max="9" width="18.42578125" style="1" customWidth="1"/>
    <col min="10" max="10" width="20" style="1" customWidth="1"/>
    <col min="11" max="11" width="19.28515625" style="2" customWidth="1"/>
    <col min="12" max="12" width="18.85546875" style="1" customWidth="1"/>
    <col min="13" max="14" width="18.28515625" style="1" customWidth="1"/>
    <col min="15" max="15" width="27" style="1" customWidth="1"/>
    <col min="16" max="16" width="12.140625" style="1" customWidth="1"/>
    <col min="17" max="17" width="13" style="1" customWidth="1"/>
    <col min="18" max="24" width="13.140625" style="1" customWidth="1"/>
    <col min="25" max="259" width="8.85546875" style="1"/>
    <col min="260" max="260" width="40.42578125" style="1" customWidth="1"/>
    <col min="261" max="262" width="8.85546875" style="1"/>
    <col min="263" max="263" width="18.140625" style="1" customWidth="1"/>
    <col min="264" max="264" width="23.5703125" style="1" customWidth="1"/>
    <col min="265" max="265" width="20.85546875" style="1" customWidth="1"/>
    <col min="266" max="266" width="20.7109375" style="1" customWidth="1"/>
    <col min="267" max="267" width="18.42578125" style="1" customWidth="1"/>
    <col min="268" max="268" width="20" style="1" customWidth="1"/>
    <col min="269" max="269" width="19.28515625" style="1" customWidth="1"/>
    <col min="270" max="270" width="18.85546875" style="1" customWidth="1"/>
    <col min="271" max="271" width="18.28515625" style="1" customWidth="1"/>
    <col min="272" max="272" width="27" style="1" customWidth="1"/>
    <col min="273" max="273" width="12.140625" style="1" customWidth="1"/>
    <col min="274" max="274" width="13" style="1" customWidth="1"/>
    <col min="275" max="280" width="13.140625" style="1" customWidth="1"/>
    <col min="281" max="515" width="8.85546875" style="1"/>
    <col min="516" max="516" width="40.42578125" style="1" customWidth="1"/>
    <col min="517" max="518" width="8.85546875" style="1"/>
    <col min="519" max="519" width="18.140625" style="1" customWidth="1"/>
    <col min="520" max="520" width="23.5703125" style="1" customWidth="1"/>
    <col min="521" max="521" width="20.85546875" style="1" customWidth="1"/>
    <col min="522" max="522" width="20.7109375" style="1" customWidth="1"/>
    <col min="523" max="523" width="18.42578125" style="1" customWidth="1"/>
    <col min="524" max="524" width="20" style="1" customWidth="1"/>
    <col min="525" max="525" width="19.28515625" style="1" customWidth="1"/>
    <col min="526" max="526" width="18.85546875" style="1" customWidth="1"/>
    <col min="527" max="527" width="18.28515625" style="1" customWidth="1"/>
    <col min="528" max="528" width="27" style="1" customWidth="1"/>
    <col min="529" max="529" width="12.140625" style="1" customWidth="1"/>
    <col min="530" max="530" width="13" style="1" customWidth="1"/>
    <col min="531" max="536" width="13.140625" style="1" customWidth="1"/>
    <col min="537" max="771" width="8.85546875" style="1"/>
    <col min="772" max="772" width="40.42578125" style="1" customWidth="1"/>
    <col min="773" max="774" width="8.85546875" style="1"/>
    <col min="775" max="775" width="18.140625" style="1" customWidth="1"/>
    <col min="776" max="776" width="23.5703125" style="1" customWidth="1"/>
    <col min="777" max="777" width="20.85546875" style="1" customWidth="1"/>
    <col min="778" max="778" width="20.7109375" style="1" customWidth="1"/>
    <col min="779" max="779" width="18.42578125" style="1" customWidth="1"/>
    <col min="780" max="780" width="20" style="1" customWidth="1"/>
    <col min="781" max="781" width="19.28515625" style="1" customWidth="1"/>
    <col min="782" max="782" width="18.85546875" style="1" customWidth="1"/>
    <col min="783" max="783" width="18.28515625" style="1" customWidth="1"/>
    <col min="784" max="784" width="27" style="1" customWidth="1"/>
    <col min="785" max="785" width="12.140625" style="1" customWidth="1"/>
    <col min="786" max="786" width="13" style="1" customWidth="1"/>
    <col min="787" max="792" width="13.140625" style="1" customWidth="1"/>
    <col min="793" max="1027" width="8.85546875" style="1"/>
    <col min="1028" max="1028" width="40.42578125" style="1" customWidth="1"/>
    <col min="1029" max="1030" width="8.85546875" style="1"/>
    <col min="1031" max="1031" width="18.140625" style="1" customWidth="1"/>
    <col min="1032" max="1032" width="23.5703125" style="1" customWidth="1"/>
    <col min="1033" max="1033" width="20.85546875" style="1" customWidth="1"/>
    <col min="1034" max="1034" width="20.7109375" style="1" customWidth="1"/>
    <col min="1035" max="1035" width="18.42578125" style="1" customWidth="1"/>
    <col min="1036" max="1036" width="20" style="1" customWidth="1"/>
    <col min="1037" max="1037" width="19.28515625" style="1" customWidth="1"/>
    <col min="1038" max="1038" width="18.85546875" style="1" customWidth="1"/>
    <col min="1039" max="1039" width="18.28515625" style="1" customWidth="1"/>
    <col min="1040" max="1040" width="27" style="1" customWidth="1"/>
    <col min="1041" max="1041" width="12.140625" style="1" customWidth="1"/>
    <col min="1042" max="1042" width="13" style="1" customWidth="1"/>
    <col min="1043" max="1048" width="13.140625" style="1" customWidth="1"/>
    <col min="1049" max="1283" width="8.85546875" style="1"/>
    <col min="1284" max="1284" width="40.42578125" style="1" customWidth="1"/>
    <col min="1285" max="1286" width="8.85546875" style="1"/>
    <col min="1287" max="1287" width="18.140625" style="1" customWidth="1"/>
    <col min="1288" max="1288" width="23.5703125" style="1" customWidth="1"/>
    <col min="1289" max="1289" width="20.85546875" style="1" customWidth="1"/>
    <col min="1290" max="1290" width="20.7109375" style="1" customWidth="1"/>
    <col min="1291" max="1291" width="18.42578125" style="1" customWidth="1"/>
    <col min="1292" max="1292" width="20" style="1" customWidth="1"/>
    <col min="1293" max="1293" width="19.28515625" style="1" customWidth="1"/>
    <col min="1294" max="1294" width="18.85546875" style="1" customWidth="1"/>
    <col min="1295" max="1295" width="18.28515625" style="1" customWidth="1"/>
    <col min="1296" max="1296" width="27" style="1" customWidth="1"/>
    <col min="1297" max="1297" width="12.140625" style="1" customWidth="1"/>
    <col min="1298" max="1298" width="13" style="1" customWidth="1"/>
    <col min="1299" max="1304" width="13.140625" style="1" customWidth="1"/>
    <col min="1305" max="1539" width="8.85546875" style="1"/>
    <col min="1540" max="1540" width="40.42578125" style="1" customWidth="1"/>
    <col min="1541" max="1542" width="8.85546875" style="1"/>
    <col min="1543" max="1543" width="18.140625" style="1" customWidth="1"/>
    <col min="1544" max="1544" width="23.5703125" style="1" customWidth="1"/>
    <col min="1545" max="1545" width="20.85546875" style="1" customWidth="1"/>
    <col min="1546" max="1546" width="20.7109375" style="1" customWidth="1"/>
    <col min="1547" max="1547" width="18.42578125" style="1" customWidth="1"/>
    <col min="1548" max="1548" width="20" style="1" customWidth="1"/>
    <col min="1549" max="1549" width="19.28515625" style="1" customWidth="1"/>
    <col min="1550" max="1550" width="18.85546875" style="1" customWidth="1"/>
    <col min="1551" max="1551" width="18.28515625" style="1" customWidth="1"/>
    <col min="1552" max="1552" width="27" style="1" customWidth="1"/>
    <col min="1553" max="1553" width="12.140625" style="1" customWidth="1"/>
    <col min="1554" max="1554" width="13" style="1" customWidth="1"/>
    <col min="1555" max="1560" width="13.140625" style="1" customWidth="1"/>
    <col min="1561" max="1795" width="8.85546875" style="1"/>
    <col min="1796" max="1796" width="40.42578125" style="1" customWidth="1"/>
    <col min="1797" max="1798" width="8.85546875" style="1"/>
    <col min="1799" max="1799" width="18.140625" style="1" customWidth="1"/>
    <col min="1800" max="1800" width="23.5703125" style="1" customWidth="1"/>
    <col min="1801" max="1801" width="20.85546875" style="1" customWidth="1"/>
    <col min="1802" max="1802" width="20.7109375" style="1" customWidth="1"/>
    <col min="1803" max="1803" width="18.42578125" style="1" customWidth="1"/>
    <col min="1804" max="1804" width="20" style="1" customWidth="1"/>
    <col min="1805" max="1805" width="19.28515625" style="1" customWidth="1"/>
    <col min="1806" max="1806" width="18.85546875" style="1" customWidth="1"/>
    <col min="1807" max="1807" width="18.28515625" style="1" customWidth="1"/>
    <col min="1808" max="1808" width="27" style="1" customWidth="1"/>
    <col min="1809" max="1809" width="12.140625" style="1" customWidth="1"/>
    <col min="1810" max="1810" width="13" style="1" customWidth="1"/>
    <col min="1811" max="1816" width="13.140625" style="1" customWidth="1"/>
    <col min="1817" max="2051" width="8.85546875" style="1"/>
    <col min="2052" max="2052" width="40.42578125" style="1" customWidth="1"/>
    <col min="2053" max="2054" width="8.85546875" style="1"/>
    <col min="2055" max="2055" width="18.140625" style="1" customWidth="1"/>
    <col min="2056" max="2056" width="23.5703125" style="1" customWidth="1"/>
    <col min="2057" max="2057" width="20.85546875" style="1" customWidth="1"/>
    <col min="2058" max="2058" width="20.7109375" style="1" customWidth="1"/>
    <col min="2059" max="2059" width="18.42578125" style="1" customWidth="1"/>
    <col min="2060" max="2060" width="20" style="1" customWidth="1"/>
    <col min="2061" max="2061" width="19.28515625" style="1" customWidth="1"/>
    <col min="2062" max="2062" width="18.85546875" style="1" customWidth="1"/>
    <col min="2063" max="2063" width="18.28515625" style="1" customWidth="1"/>
    <col min="2064" max="2064" width="27" style="1" customWidth="1"/>
    <col min="2065" max="2065" width="12.140625" style="1" customWidth="1"/>
    <col min="2066" max="2066" width="13" style="1" customWidth="1"/>
    <col min="2067" max="2072" width="13.140625" style="1" customWidth="1"/>
    <col min="2073" max="2307" width="8.85546875" style="1"/>
    <col min="2308" max="2308" width="40.42578125" style="1" customWidth="1"/>
    <col min="2309" max="2310" width="8.85546875" style="1"/>
    <col min="2311" max="2311" width="18.140625" style="1" customWidth="1"/>
    <col min="2312" max="2312" width="23.5703125" style="1" customWidth="1"/>
    <col min="2313" max="2313" width="20.85546875" style="1" customWidth="1"/>
    <col min="2314" max="2314" width="20.7109375" style="1" customWidth="1"/>
    <col min="2315" max="2315" width="18.42578125" style="1" customWidth="1"/>
    <col min="2316" max="2316" width="20" style="1" customWidth="1"/>
    <col min="2317" max="2317" width="19.28515625" style="1" customWidth="1"/>
    <col min="2318" max="2318" width="18.85546875" style="1" customWidth="1"/>
    <col min="2319" max="2319" width="18.28515625" style="1" customWidth="1"/>
    <col min="2320" max="2320" width="27" style="1" customWidth="1"/>
    <col min="2321" max="2321" width="12.140625" style="1" customWidth="1"/>
    <col min="2322" max="2322" width="13" style="1" customWidth="1"/>
    <col min="2323" max="2328" width="13.140625" style="1" customWidth="1"/>
    <col min="2329" max="2563" width="8.85546875" style="1"/>
    <col min="2564" max="2564" width="40.42578125" style="1" customWidth="1"/>
    <col min="2565" max="2566" width="8.85546875" style="1"/>
    <col min="2567" max="2567" width="18.140625" style="1" customWidth="1"/>
    <col min="2568" max="2568" width="23.5703125" style="1" customWidth="1"/>
    <col min="2569" max="2569" width="20.85546875" style="1" customWidth="1"/>
    <col min="2570" max="2570" width="20.7109375" style="1" customWidth="1"/>
    <col min="2571" max="2571" width="18.42578125" style="1" customWidth="1"/>
    <col min="2572" max="2572" width="20" style="1" customWidth="1"/>
    <col min="2573" max="2573" width="19.28515625" style="1" customWidth="1"/>
    <col min="2574" max="2574" width="18.85546875" style="1" customWidth="1"/>
    <col min="2575" max="2575" width="18.28515625" style="1" customWidth="1"/>
    <col min="2576" max="2576" width="27" style="1" customWidth="1"/>
    <col min="2577" max="2577" width="12.140625" style="1" customWidth="1"/>
    <col min="2578" max="2578" width="13" style="1" customWidth="1"/>
    <col min="2579" max="2584" width="13.140625" style="1" customWidth="1"/>
    <col min="2585" max="2819" width="8.85546875" style="1"/>
    <col min="2820" max="2820" width="40.42578125" style="1" customWidth="1"/>
    <col min="2821" max="2822" width="8.85546875" style="1"/>
    <col min="2823" max="2823" width="18.140625" style="1" customWidth="1"/>
    <col min="2824" max="2824" width="23.5703125" style="1" customWidth="1"/>
    <col min="2825" max="2825" width="20.85546875" style="1" customWidth="1"/>
    <col min="2826" max="2826" width="20.7109375" style="1" customWidth="1"/>
    <col min="2827" max="2827" width="18.42578125" style="1" customWidth="1"/>
    <col min="2828" max="2828" width="20" style="1" customWidth="1"/>
    <col min="2829" max="2829" width="19.28515625" style="1" customWidth="1"/>
    <col min="2830" max="2830" width="18.85546875" style="1" customWidth="1"/>
    <col min="2831" max="2831" width="18.28515625" style="1" customWidth="1"/>
    <col min="2832" max="2832" width="27" style="1" customWidth="1"/>
    <col min="2833" max="2833" width="12.140625" style="1" customWidth="1"/>
    <col min="2834" max="2834" width="13" style="1" customWidth="1"/>
    <col min="2835" max="2840" width="13.140625" style="1" customWidth="1"/>
    <col min="2841" max="3075" width="8.85546875" style="1"/>
    <col min="3076" max="3076" width="40.42578125" style="1" customWidth="1"/>
    <col min="3077" max="3078" width="8.85546875" style="1"/>
    <col min="3079" max="3079" width="18.140625" style="1" customWidth="1"/>
    <col min="3080" max="3080" width="23.5703125" style="1" customWidth="1"/>
    <col min="3081" max="3081" width="20.85546875" style="1" customWidth="1"/>
    <col min="3082" max="3082" width="20.7109375" style="1" customWidth="1"/>
    <col min="3083" max="3083" width="18.42578125" style="1" customWidth="1"/>
    <col min="3084" max="3084" width="20" style="1" customWidth="1"/>
    <col min="3085" max="3085" width="19.28515625" style="1" customWidth="1"/>
    <col min="3086" max="3086" width="18.85546875" style="1" customWidth="1"/>
    <col min="3087" max="3087" width="18.28515625" style="1" customWidth="1"/>
    <col min="3088" max="3088" width="27" style="1" customWidth="1"/>
    <col min="3089" max="3089" width="12.140625" style="1" customWidth="1"/>
    <col min="3090" max="3090" width="13" style="1" customWidth="1"/>
    <col min="3091" max="3096" width="13.140625" style="1" customWidth="1"/>
    <col min="3097" max="3331" width="8.85546875" style="1"/>
    <col min="3332" max="3332" width="40.42578125" style="1" customWidth="1"/>
    <col min="3333" max="3334" width="8.85546875" style="1"/>
    <col min="3335" max="3335" width="18.140625" style="1" customWidth="1"/>
    <col min="3336" max="3336" width="23.5703125" style="1" customWidth="1"/>
    <col min="3337" max="3337" width="20.85546875" style="1" customWidth="1"/>
    <col min="3338" max="3338" width="20.7109375" style="1" customWidth="1"/>
    <col min="3339" max="3339" width="18.42578125" style="1" customWidth="1"/>
    <col min="3340" max="3340" width="20" style="1" customWidth="1"/>
    <col min="3341" max="3341" width="19.28515625" style="1" customWidth="1"/>
    <col min="3342" max="3342" width="18.85546875" style="1" customWidth="1"/>
    <col min="3343" max="3343" width="18.28515625" style="1" customWidth="1"/>
    <col min="3344" max="3344" width="27" style="1" customWidth="1"/>
    <col min="3345" max="3345" width="12.140625" style="1" customWidth="1"/>
    <col min="3346" max="3346" width="13" style="1" customWidth="1"/>
    <col min="3347" max="3352" width="13.140625" style="1" customWidth="1"/>
    <col min="3353" max="3587" width="8.85546875" style="1"/>
    <col min="3588" max="3588" width="40.42578125" style="1" customWidth="1"/>
    <col min="3589" max="3590" width="8.85546875" style="1"/>
    <col min="3591" max="3591" width="18.140625" style="1" customWidth="1"/>
    <col min="3592" max="3592" width="23.5703125" style="1" customWidth="1"/>
    <col min="3593" max="3593" width="20.85546875" style="1" customWidth="1"/>
    <col min="3594" max="3594" width="20.7109375" style="1" customWidth="1"/>
    <col min="3595" max="3595" width="18.42578125" style="1" customWidth="1"/>
    <col min="3596" max="3596" width="20" style="1" customWidth="1"/>
    <col min="3597" max="3597" width="19.28515625" style="1" customWidth="1"/>
    <col min="3598" max="3598" width="18.85546875" style="1" customWidth="1"/>
    <col min="3599" max="3599" width="18.28515625" style="1" customWidth="1"/>
    <col min="3600" max="3600" width="27" style="1" customWidth="1"/>
    <col min="3601" max="3601" width="12.140625" style="1" customWidth="1"/>
    <col min="3602" max="3602" width="13" style="1" customWidth="1"/>
    <col min="3603" max="3608" width="13.140625" style="1" customWidth="1"/>
    <col min="3609" max="3843" width="8.85546875" style="1"/>
    <col min="3844" max="3844" width="40.42578125" style="1" customWidth="1"/>
    <col min="3845" max="3846" width="8.85546875" style="1"/>
    <col min="3847" max="3847" width="18.140625" style="1" customWidth="1"/>
    <col min="3848" max="3848" width="23.5703125" style="1" customWidth="1"/>
    <col min="3849" max="3849" width="20.85546875" style="1" customWidth="1"/>
    <col min="3850" max="3850" width="20.7109375" style="1" customWidth="1"/>
    <col min="3851" max="3851" width="18.42578125" style="1" customWidth="1"/>
    <col min="3852" max="3852" width="20" style="1" customWidth="1"/>
    <col min="3853" max="3853" width="19.28515625" style="1" customWidth="1"/>
    <col min="3854" max="3854" width="18.85546875" style="1" customWidth="1"/>
    <col min="3855" max="3855" width="18.28515625" style="1" customWidth="1"/>
    <col min="3856" max="3856" width="27" style="1" customWidth="1"/>
    <col min="3857" max="3857" width="12.140625" style="1" customWidth="1"/>
    <col min="3858" max="3858" width="13" style="1" customWidth="1"/>
    <col min="3859" max="3864" width="13.140625" style="1" customWidth="1"/>
    <col min="3865" max="4099" width="8.85546875" style="1"/>
    <col min="4100" max="4100" width="40.42578125" style="1" customWidth="1"/>
    <col min="4101" max="4102" width="8.85546875" style="1"/>
    <col min="4103" max="4103" width="18.140625" style="1" customWidth="1"/>
    <col min="4104" max="4104" width="23.5703125" style="1" customWidth="1"/>
    <col min="4105" max="4105" width="20.85546875" style="1" customWidth="1"/>
    <col min="4106" max="4106" width="20.7109375" style="1" customWidth="1"/>
    <col min="4107" max="4107" width="18.42578125" style="1" customWidth="1"/>
    <col min="4108" max="4108" width="20" style="1" customWidth="1"/>
    <col min="4109" max="4109" width="19.28515625" style="1" customWidth="1"/>
    <col min="4110" max="4110" width="18.85546875" style="1" customWidth="1"/>
    <col min="4111" max="4111" width="18.28515625" style="1" customWidth="1"/>
    <col min="4112" max="4112" width="27" style="1" customWidth="1"/>
    <col min="4113" max="4113" width="12.140625" style="1" customWidth="1"/>
    <col min="4114" max="4114" width="13" style="1" customWidth="1"/>
    <col min="4115" max="4120" width="13.140625" style="1" customWidth="1"/>
    <col min="4121" max="4355" width="8.85546875" style="1"/>
    <col min="4356" max="4356" width="40.42578125" style="1" customWidth="1"/>
    <col min="4357" max="4358" width="8.85546875" style="1"/>
    <col min="4359" max="4359" width="18.140625" style="1" customWidth="1"/>
    <col min="4360" max="4360" width="23.5703125" style="1" customWidth="1"/>
    <col min="4361" max="4361" width="20.85546875" style="1" customWidth="1"/>
    <col min="4362" max="4362" width="20.7109375" style="1" customWidth="1"/>
    <col min="4363" max="4363" width="18.42578125" style="1" customWidth="1"/>
    <col min="4364" max="4364" width="20" style="1" customWidth="1"/>
    <col min="4365" max="4365" width="19.28515625" style="1" customWidth="1"/>
    <col min="4366" max="4366" width="18.85546875" style="1" customWidth="1"/>
    <col min="4367" max="4367" width="18.28515625" style="1" customWidth="1"/>
    <col min="4368" max="4368" width="27" style="1" customWidth="1"/>
    <col min="4369" max="4369" width="12.140625" style="1" customWidth="1"/>
    <col min="4370" max="4370" width="13" style="1" customWidth="1"/>
    <col min="4371" max="4376" width="13.140625" style="1" customWidth="1"/>
    <col min="4377" max="4611" width="8.85546875" style="1"/>
    <col min="4612" max="4612" width="40.42578125" style="1" customWidth="1"/>
    <col min="4613" max="4614" width="8.85546875" style="1"/>
    <col min="4615" max="4615" width="18.140625" style="1" customWidth="1"/>
    <col min="4616" max="4616" width="23.5703125" style="1" customWidth="1"/>
    <col min="4617" max="4617" width="20.85546875" style="1" customWidth="1"/>
    <col min="4618" max="4618" width="20.7109375" style="1" customWidth="1"/>
    <col min="4619" max="4619" width="18.42578125" style="1" customWidth="1"/>
    <col min="4620" max="4620" width="20" style="1" customWidth="1"/>
    <col min="4621" max="4621" width="19.28515625" style="1" customWidth="1"/>
    <col min="4622" max="4622" width="18.85546875" style="1" customWidth="1"/>
    <col min="4623" max="4623" width="18.28515625" style="1" customWidth="1"/>
    <col min="4624" max="4624" width="27" style="1" customWidth="1"/>
    <col min="4625" max="4625" width="12.140625" style="1" customWidth="1"/>
    <col min="4626" max="4626" width="13" style="1" customWidth="1"/>
    <col min="4627" max="4632" width="13.140625" style="1" customWidth="1"/>
    <col min="4633" max="4867" width="8.85546875" style="1"/>
    <col min="4868" max="4868" width="40.42578125" style="1" customWidth="1"/>
    <col min="4869" max="4870" width="8.85546875" style="1"/>
    <col min="4871" max="4871" width="18.140625" style="1" customWidth="1"/>
    <col min="4872" max="4872" width="23.5703125" style="1" customWidth="1"/>
    <col min="4873" max="4873" width="20.85546875" style="1" customWidth="1"/>
    <col min="4874" max="4874" width="20.7109375" style="1" customWidth="1"/>
    <col min="4875" max="4875" width="18.42578125" style="1" customWidth="1"/>
    <col min="4876" max="4876" width="20" style="1" customWidth="1"/>
    <col min="4877" max="4877" width="19.28515625" style="1" customWidth="1"/>
    <col min="4878" max="4878" width="18.85546875" style="1" customWidth="1"/>
    <col min="4879" max="4879" width="18.28515625" style="1" customWidth="1"/>
    <col min="4880" max="4880" width="27" style="1" customWidth="1"/>
    <col min="4881" max="4881" width="12.140625" style="1" customWidth="1"/>
    <col min="4882" max="4882" width="13" style="1" customWidth="1"/>
    <col min="4883" max="4888" width="13.140625" style="1" customWidth="1"/>
    <col min="4889" max="5123" width="8.85546875" style="1"/>
    <col min="5124" max="5124" width="40.42578125" style="1" customWidth="1"/>
    <col min="5125" max="5126" width="8.85546875" style="1"/>
    <col min="5127" max="5127" width="18.140625" style="1" customWidth="1"/>
    <col min="5128" max="5128" width="23.5703125" style="1" customWidth="1"/>
    <col min="5129" max="5129" width="20.85546875" style="1" customWidth="1"/>
    <col min="5130" max="5130" width="20.7109375" style="1" customWidth="1"/>
    <col min="5131" max="5131" width="18.42578125" style="1" customWidth="1"/>
    <col min="5132" max="5132" width="20" style="1" customWidth="1"/>
    <col min="5133" max="5133" width="19.28515625" style="1" customWidth="1"/>
    <col min="5134" max="5134" width="18.85546875" style="1" customWidth="1"/>
    <col min="5135" max="5135" width="18.28515625" style="1" customWidth="1"/>
    <col min="5136" max="5136" width="27" style="1" customWidth="1"/>
    <col min="5137" max="5137" width="12.140625" style="1" customWidth="1"/>
    <col min="5138" max="5138" width="13" style="1" customWidth="1"/>
    <col min="5139" max="5144" width="13.140625" style="1" customWidth="1"/>
    <col min="5145" max="5379" width="8.85546875" style="1"/>
    <col min="5380" max="5380" width="40.42578125" style="1" customWidth="1"/>
    <col min="5381" max="5382" width="8.85546875" style="1"/>
    <col min="5383" max="5383" width="18.140625" style="1" customWidth="1"/>
    <col min="5384" max="5384" width="23.5703125" style="1" customWidth="1"/>
    <col min="5385" max="5385" width="20.85546875" style="1" customWidth="1"/>
    <col min="5386" max="5386" width="20.7109375" style="1" customWidth="1"/>
    <col min="5387" max="5387" width="18.42578125" style="1" customWidth="1"/>
    <col min="5388" max="5388" width="20" style="1" customWidth="1"/>
    <col min="5389" max="5389" width="19.28515625" style="1" customWidth="1"/>
    <col min="5390" max="5390" width="18.85546875" style="1" customWidth="1"/>
    <col min="5391" max="5391" width="18.28515625" style="1" customWidth="1"/>
    <col min="5392" max="5392" width="27" style="1" customWidth="1"/>
    <col min="5393" max="5393" width="12.140625" style="1" customWidth="1"/>
    <col min="5394" max="5394" width="13" style="1" customWidth="1"/>
    <col min="5395" max="5400" width="13.140625" style="1" customWidth="1"/>
    <col min="5401" max="5635" width="8.85546875" style="1"/>
    <col min="5636" max="5636" width="40.42578125" style="1" customWidth="1"/>
    <col min="5637" max="5638" width="8.85546875" style="1"/>
    <col min="5639" max="5639" width="18.140625" style="1" customWidth="1"/>
    <col min="5640" max="5640" width="23.5703125" style="1" customWidth="1"/>
    <col min="5641" max="5641" width="20.85546875" style="1" customWidth="1"/>
    <col min="5642" max="5642" width="20.7109375" style="1" customWidth="1"/>
    <col min="5643" max="5643" width="18.42578125" style="1" customWidth="1"/>
    <col min="5644" max="5644" width="20" style="1" customWidth="1"/>
    <col min="5645" max="5645" width="19.28515625" style="1" customWidth="1"/>
    <col min="5646" max="5646" width="18.85546875" style="1" customWidth="1"/>
    <col min="5647" max="5647" width="18.28515625" style="1" customWidth="1"/>
    <col min="5648" max="5648" width="27" style="1" customWidth="1"/>
    <col min="5649" max="5649" width="12.140625" style="1" customWidth="1"/>
    <col min="5650" max="5650" width="13" style="1" customWidth="1"/>
    <col min="5651" max="5656" width="13.140625" style="1" customWidth="1"/>
    <col min="5657" max="5891" width="8.85546875" style="1"/>
    <col min="5892" max="5892" width="40.42578125" style="1" customWidth="1"/>
    <col min="5893" max="5894" width="8.85546875" style="1"/>
    <col min="5895" max="5895" width="18.140625" style="1" customWidth="1"/>
    <col min="5896" max="5896" width="23.5703125" style="1" customWidth="1"/>
    <col min="5897" max="5897" width="20.85546875" style="1" customWidth="1"/>
    <col min="5898" max="5898" width="20.7109375" style="1" customWidth="1"/>
    <col min="5899" max="5899" width="18.42578125" style="1" customWidth="1"/>
    <col min="5900" max="5900" width="20" style="1" customWidth="1"/>
    <col min="5901" max="5901" width="19.28515625" style="1" customWidth="1"/>
    <col min="5902" max="5902" width="18.85546875" style="1" customWidth="1"/>
    <col min="5903" max="5903" width="18.28515625" style="1" customWidth="1"/>
    <col min="5904" max="5904" width="27" style="1" customWidth="1"/>
    <col min="5905" max="5905" width="12.140625" style="1" customWidth="1"/>
    <col min="5906" max="5906" width="13" style="1" customWidth="1"/>
    <col min="5907" max="5912" width="13.140625" style="1" customWidth="1"/>
    <col min="5913" max="6147" width="8.85546875" style="1"/>
    <col min="6148" max="6148" width="40.42578125" style="1" customWidth="1"/>
    <col min="6149" max="6150" width="8.85546875" style="1"/>
    <col min="6151" max="6151" width="18.140625" style="1" customWidth="1"/>
    <col min="6152" max="6152" width="23.5703125" style="1" customWidth="1"/>
    <col min="6153" max="6153" width="20.85546875" style="1" customWidth="1"/>
    <col min="6154" max="6154" width="20.7109375" style="1" customWidth="1"/>
    <col min="6155" max="6155" width="18.42578125" style="1" customWidth="1"/>
    <col min="6156" max="6156" width="20" style="1" customWidth="1"/>
    <col min="6157" max="6157" width="19.28515625" style="1" customWidth="1"/>
    <col min="6158" max="6158" width="18.85546875" style="1" customWidth="1"/>
    <col min="6159" max="6159" width="18.28515625" style="1" customWidth="1"/>
    <col min="6160" max="6160" width="27" style="1" customWidth="1"/>
    <col min="6161" max="6161" width="12.140625" style="1" customWidth="1"/>
    <col min="6162" max="6162" width="13" style="1" customWidth="1"/>
    <col min="6163" max="6168" width="13.140625" style="1" customWidth="1"/>
    <col min="6169" max="6403" width="8.85546875" style="1"/>
    <col min="6404" max="6404" width="40.42578125" style="1" customWidth="1"/>
    <col min="6405" max="6406" width="8.85546875" style="1"/>
    <col min="6407" max="6407" width="18.140625" style="1" customWidth="1"/>
    <col min="6408" max="6408" width="23.5703125" style="1" customWidth="1"/>
    <col min="6409" max="6409" width="20.85546875" style="1" customWidth="1"/>
    <col min="6410" max="6410" width="20.7109375" style="1" customWidth="1"/>
    <col min="6411" max="6411" width="18.42578125" style="1" customWidth="1"/>
    <col min="6412" max="6412" width="20" style="1" customWidth="1"/>
    <col min="6413" max="6413" width="19.28515625" style="1" customWidth="1"/>
    <col min="6414" max="6414" width="18.85546875" style="1" customWidth="1"/>
    <col min="6415" max="6415" width="18.28515625" style="1" customWidth="1"/>
    <col min="6416" max="6416" width="27" style="1" customWidth="1"/>
    <col min="6417" max="6417" width="12.140625" style="1" customWidth="1"/>
    <col min="6418" max="6418" width="13" style="1" customWidth="1"/>
    <col min="6419" max="6424" width="13.140625" style="1" customWidth="1"/>
    <col min="6425" max="6659" width="8.85546875" style="1"/>
    <col min="6660" max="6660" width="40.42578125" style="1" customWidth="1"/>
    <col min="6661" max="6662" width="8.85546875" style="1"/>
    <col min="6663" max="6663" width="18.140625" style="1" customWidth="1"/>
    <col min="6664" max="6664" width="23.5703125" style="1" customWidth="1"/>
    <col min="6665" max="6665" width="20.85546875" style="1" customWidth="1"/>
    <col min="6666" max="6666" width="20.7109375" style="1" customWidth="1"/>
    <col min="6667" max="6667" width="18.42578125" style="1" customWidth="1"/>
    <col min="6668" max="6668" width="20" style="1" customWidth="1"/>
    <col min="6669" max="6669" width="19.28515625" style="1" customWidth="1"/>
    <col min="6670" max="6670" width="18.85546875" style="1" customWidth="1"/>
    <col min="6671" max="6671" width="18.28515625" style="1" customWidth="1"/>
    <col min="6672" max="6672" width="27" style="1" customWidth="1"/>
    <col min="6673" max="6673" width="12.140625" style="1" customWidth="1"/>
    <col min="6674" max="6674" width="13" style="1" customWidth="1"/>
    <col min="6675" max="6680" width="13.140625" style="1" customWidth="1"/>
    <col min="6681" max="6915" width="8.85546875" style="1"/>
    <col min="6916" max="6916" width="40.42578125" style="1" customWidth="1"/>
    <col min="6917" max="6918" width="8.85546875" style="1"/>
    <col min="6919" max="6919" width="18.140625" style="1" customWidth="1"/>
    <col min="6920" max="6920" width="23.5703125" style="1" customWidth="1"/>
    <col min="6921" max="6921" width="20.85546875" style="1" customWidth="1"/>
    <col min="6922" max="6922" width="20.7109375" style="1" customWidth="1"/>
    <col min="6923" max="6923" width="18.42578125" style="1" customWidth="1"/>
    <col min="6924" max="6924" width="20" style="1" customWidth="1"/>
    <col min="6925" max="6925" width="19.28515625" style="1" customWidth="1"/>
    <col min="6926" max="6926" width="18.85546875" style="1" customWidth="1"/>
    <col min="6927" max="6927" width="18.28515625" style="1" customWidth="1"/>
    <col min="6928" max="6928" width="27" style="1" customWidth="1"/>
    <col min="6929" max="6929" width="12.140625" style="1" customWidth="1"/>
    <col min="6930" max="6930" width="13" style="1" customWidth="1"/>
    <col min="6931" max="6936" width="13.140625" style="1" customWidth="1"/>
    <col min="6937" max="7171" width="8.85546875" style="1"/>
    <col min="7172" max="7172" width="40.42578125" style="1" customWidth="1"/>
    <col min="7173" max="7174" width="8.85546875" style="1"/>
    <col min="7175" max="7175" width="18.140625" style="1" customWidth="1"/>
    <col min="7176" max="7176" width="23.5703125" style="1" customWidth="1"/>
    <col min="7177" max="7177" width="20.85546875" style="1" customWidth="1"/>
    <col min="7178" max="7178" width="20.7109375" style="1" customWidth="1"/>
    <col min="7179" max="7179" width="18.42578125" style="1" customWidth="1"/>
    <col min="7180" max="7180" width="20" style="1" customWidth="1"/>
    <col min="7181" max="7181" width="19.28515625" style="1" customWidth="1"/>
    <col min="7182" max="7182" width="18.85546875" style="1" customWidth="1"/>
    <col min="7183" max="7183" width="18.28515625" style="1" customWidth="1"/>
    <col min="7184" max="7184" width="27" style="1" customWidth="1"/>
    <col min="7185" max="7185" width="12.140625" style="1" customWidth="1"/>
    <col min="7186" max="7186" width="13" style="1" customWidth="1"/>
    <col min="7187" max="7192" width="13.140625" style="1" customWidth="1"/>
    <col min="7193" max="7427" width="8.85546875" style="1"/>
    <col min="7428" max="7428" width="40.42578125" style="1" customWidth="1"/>
    <col min="7429" max="7430" width="8.85546875" style="1"/>
    <col min="7431" max="7431" width="18.140625" style="1" customWidth="1"/>
    <col min="7432" max="7432" width="23.5703125" style="1" customWidth="1"/>
    <col min="7433" max="7433" width="20.85546875" style="1" customWidth="1"/>
    <col min="7434" max="7434" width="20.7109375" style="1" customWidth="1"/>
    <col min="7435" max="7435" width="18.42578125" style="1" customWidth="1"/>
    <col min="7436" max="7436" width="20" style="1" customWidth="1"/>
    <col min="7437" max="7437" width="19.28515625" style="1" customWidth="1"/>
    <col min="7438" max="7438" width="18.85546875" style="1" customWidth="1"/>
    <col min="7439" max="7439" width="18.28515625" style="1" customWidth="1"/>
    <col min="7440" max="7440" width="27" style="1" customWidth="1"/>
    <col min="7441" max="7441" width="12.140625" style="1" customWidth="1"/>
    <col min="7442" max="7442" width="13" style="1" customWidth="1"/>
    <col min="7443" max="7448" width="13.140625" style="1" customWidth="1"/>
    <col min="7449" max="7683" width="8.85546875" style="1"/>
    <col min="7684" max="7684" width="40.42578125" style="1" customWidth="1"/>
    <col min="7685" max="7686" width="8.85546875" style="1"/>
    <col min="7687" max="7687" width="18.140625" style="1" customWidth="1"/>
    <col min="7688" max="7688" width="23.5703125" style="1" customWidth="1"/>
    <col min="7689" max="7689" width="20.85546875" style="1" customWidth="1"/>
    <col min="7690" max="7690" width="20.7109375" style="1" customWidth="1"/>
    <col min="7691" max="7691" width="18.42578125" style="1" customWidth="1"/>
    <col min="7692" max="7692" width="20" style="1" customWidth="1"/>
    <col min="7693" max="7693" width="19.28515625" style="1" customWidth="1"/>
    <col min="7694" max="7694" width="18.85546875" style="1" customWidth="1"/>
    <col min="7695" max="7695" width="18.28515625" style="1" customWidth="1"/>
    <col min="7696" max="7696" width="27" style="1" customWidth="1"/>
    <col min="7697" max="7697" width="12.140625" style="1" customWidth="1"/>
    <col min="7698" max="7698" width="13" style="1" customWidth="1"/>
    <col min="7699" max="7704" width="13.140625" style="1" customWidth="1"/>
    <col min="7705" max="7939" width="8.85546875" style="1"/>
    <col min="7940" max="7940" width="40.42578125" style="1" customWidth="1"/>
    <col min="7941" max="7942" width="8.85546875" style="1"/>
    <col min="7943" max="7943" width="18.140625" style="1" customWidth="1"/>
    <col min="7944" max="7944" width="23.5703125" style="1" customWidth="1"/>
    <col min="7945" max="7945" width="20.85546875" style="1" customWidth="1"/>
    <col min="7946" max="7946" width="20.7109375" style="1" customWidth="1"/>
    <col min="7947" max="7947" width="18.42578125" style="1" customWidth="1"/>
    <col min="7948" max="7948" width="20" style="1" customWidth="1"/>
    <col min="7949" max="7949" width="19.28515625" style="1" customWidth="1"/>
    <col min="7950" max="7950" width="18.85546875" style="1" customWidth="1"/>
    <col min="7951" max="7951" width="18.28515625" style="1" customWidth="1"/>
    <col min="7952" max="7952" width="27" style="1" customWidth="1"/>
    <col min="7953" max="7953" width="12.140625" style="1" customWidth="1"/>
    <col min="7954" max="7954" width="13" style="1" customWidth="1"/>
    <col min="7955" max="7960" width="13.140625" style="1" customWidth="1"/>
    <col min="7961" max="8195" width="8.85546875" style="1"/>
    <col min="8196" max="8196" width="40.42578125" style="1" customWidth="1"/>
    <col min="8197" max="8198" width="8.85546875" style="1"/>
    <col min="8199" max="8199" width="18.140625" style="1" customWidth="1"/>
    <col min="8200" max="8200" width="23.5703125" style="1" customWidth="1"/>
    <col min="8201" max="8201" width="20.85546875" style="1" customWidth="1"/>
    <col min="8202" max="8202" width="20.7109375" style="1" customWidth="1"/>
    <col min="8203" max="8203" width="18.42578125" style="1" customWidth="1"/>
    <col min="8204" max="8204" width="20" style="1" customWidth="1"/>
    <col min="8205" max="8205" width="19.28515625" style="1" customWidth="1"/>
    <col min="8206" max="8206" width="18.85546875" style="1" customWidth="1"/>
    <col min="8207" max="8207" width="18.28515625" style="1" customWidth="1"/>
    <col min="8208" max="8208" width="27" style="1" customWidth="1"/>
    <col min="8209" max="8209" width="12.140625" style="1" customWidth="1"/>
    <col min="8210" max="8210" width="13" style="1" customWidth="1"/>
    <col min="8211" max="8216" width="13.140625" style="1" customWidth="1"/>
    <col min="8217" max="8451" width="8.85546875" style="1"/>
    <col min="8452" max="8452" width="40.42578125" style="1" customWidth="1"/>
    <col min="8453" max="8454" width="8.85546875" style="1"/>
    <col min="8455" max="8455" width="18.140625" style="1" customWidth="1"/>
    <col min="8456" max="8456" width="23.5703125" style="1" customWidth="1"/>
    <col min="8457" max="8457" width="20.85546875" style="1" customWidth="1"/>
    <col min="8458" max="8458" width="20.7109375" style="1" customWidth="1"/>
    <col min="8459" max="8459" width="18.42578125" style="1" customWidth="1"/>
    <col min="8460" max="8460" width="20" style="1" customWidth="1"/>
    <col min="8461" max="8461" width="19.28515625" style="1" customWidth="1"/>
    <col min="8462" max="8462" width="18.85546875" style="1" customWidth="1"/>
    <col min="8463" max="8463" width="18.28515625" style="1" customWidth="1"/>
    <col min="8464" max="8464" width="27" style="1" customWidth="1"/>
    <col min="8465" max="8465" width="12.140625" style="1" customWidth="1"/>
    <col min="8466" max="8466" width="13" style="1" customWidth="1"/>
    <col min="8467" max="8472" width="13.140625" style="1" customWidth="1"/>
    <col min="8473" max="8707" width="8.85546875" style="1"/>
    <col min="8708" max="8708" width="40.42578125" style="1" customWidth="1"/>
    <col min="8709" max="8710" width="8.85546875" style="1"/>
    <col min="8711" max="8711" width="18.140625" style="1" customWidth="1"/>
    <col min="8712" max="8712" width="23.5703125" style="1" customWidth="1"/>
    <col min="8713" max="8713" width="20.85546875" style="1" customWidth="1"/>
    <col min="8714" max="8714" width="20.7109375" style="1" customWidth="1"/>
    <col min="8715" max="8715" width="18.42578125" style="1" customWidth="1"/>
    <col min="8716" max="8716" width="20" style="1" customWidth="1"/>
    <col min="8717" max="8717" width="19.28515625" style="1" customWidth="1"/>
    <col min="8718" max="8718" width="18.85546875" style="1" customWidth="1"/>
    <col min="8719" max="8719" width="18.28515625" style="1" customWidth="1"/>
    <col min="8720" max="8720" width="27" style="1" customWidth="1"/>
    <col min="8721" max="8721" width="12.140625" style="1" customWidth="1"/>
    <col min="8722" max="8722" width="13" style="1" customWidth="1"/>
    <col min="8723" max="8728" width="13.140625" style="1" customWidth="1"/>
    <col min="8729" max="8963" width="8.85546875" style="1"/>
    <col min="8964" max="8964" width="40.42578125" style="1" customWidth="1"/>
    <col min="8965" max="8966" width="8.85546875" style="1"/>
    <col min="8967" max="8967" width="18.140625" style="1" customWidth="1"/>
    <col min="8968" max="8968" width="23.5703125" style="1" customWidth="1"/>
    <col min="8969" max="8969" width="20.85546875" style="1" customWidth="1"/>
    <col min="8970" max="8970" width="20.7109375" style="1" customWidth="1"/>
    <col min="8971" max="8971" width="18.42578125" style="1" customWidth="1"/>
    <col min="8972" max="8972" width="20" style="1" customWidth="1"/>
    <col min="8973" max="8973" width="19.28515625" style="1" customWidth="1"/>
    <col min="8974" max="8974" width="18.85546875" style="1" customWidth="1"/>
    <col min="8975" max="8975" width="18.28515625" style="1" customWidth="1"/>
    <col min="8976" max="8976" width="27" style="1" customWidth="1"/>
    <col min="8977" max="8977" width="12.140625" style="1" customWidth="1"/>
    <col min="8978" max="8978" width="13" style="1" customWidth="1"/>
    <col min="8979" max="8984" width="13.140625" style="1" customWidth="1"/>
    <col min="8985" max="9219" width="8.85546875" style="1"/>
    <col min="9220" max="9220" width="40.42578125" style="1" customWidth="1"/>
    <col min="9221" max="9222" width="8.85546875" style="1"/>
    <col min="9223" max="9223" width="18.140625" style="1" customWidth="1"/>
    <col min="9224" max="9224" width="23.5703125" style="1" customWidth="1"/>
    <col min="9225" max="9225" width="20.85546875" style="1" customWidth="1"/>
    <col min="9226" max="9226" width="20.7109375" style="1" customWidth="1"/>
    <col min="9227" max="9227" width="18.42578125" style="1" customWidth="1"/>
    <col min="9228" max="9228" width="20" style="1" customWidth="1"/>
    <col min="9229" max="9229" width="19.28515625" style="1" customWidth="1"/>
    <col min="9230" max="9230" width="18.85546875" style="1" customWidth="1"/>
    <col min="9231" max="9231" width="18.28515625" style="1" customWidth="1"/>
    <col min="9232" max="9232" width="27" style="1" customWidth="1"/>
    <col min="9233" max="9233" width="12.140625" style="1" customWidth="1"/>
    <col min="9234" max="9234" width="13" style="1" customWidth="1"/>
    <col min="9235" max="9240" width="13.140625" style="1" customWidth="1"/>
    <col min="9241" max="9475" width="8.85546875" style="1"/>
    <col min="9476" max="9476" width="40.42578125" style="1" customWidth="1"/>
    <col min="9477" max="9478" width="8.85546875" style="1"/>
    <col min="9479" max="9479" width="18.140625" style="1" customWidth="1"/>
    <col min="9480" max="9480" width="23.5703125" style="1" customWidth="1"/>
    <col min="9481" max="9481" width="20.85546875" style="1" customWidth="1"/>
    <col min="9482" max="9482" width="20.7109375" style="1" customWidth="1"/>
    <col min="9483" max="9483" width="18.42578125" style="1" customWidth="1"/>
    <col min="9484" max="9484" width="20" style="1" customWidth="1"/>
    <col min="9485" max="9485" width="19.28515625" style="1" customWidth="1"/>
    <col min="9486" max="9486" width="18.85546875" style="1" customWidth="1"/>
    <col min="9487" max="9487" width="18.28515625" style="1" customWidth="1"/>
    <col min="9488" max="9488" width="27" style="1" customWidth="1"/>
    <col min="9489" max="9489" width="12.140625" style="1" customWidth="1"/>
    <col min="9490" max="9490" width="13" style="1" customWidth="1"/>
    <col min="9491" max="9496" width="13.140625" style="1" customWidth="1"/>
    <col min="9497" max="9731" width="8.85546875" style="1"/>
    <col min="9732" max="9732" width="40.42578125" style="1" customWidth="1"/>
    <col min="9733" max="9734" width="8.85546875" style="1"/>
    <col min="9735" max="9735" width="18.140625" style="1" customWidth="1"/>
    <col min="9736" max="9736" width="23.5703125" style="1" customWidth="1"/>
    <col min="9737" max="9737" width="20.85546875" style="1" customWidth="1"/>
    <col min="9738" max="9738" width="20.7109375" style="1" customWidth="1"/>
    <col min="9739" max="9739" width="18.42578125" style="1" customWidth="1"/>
    <col min="9740" max="9740" width="20" style="1" customWidth="1"/>
    <col min="9741" max="9741" width="19.28515625" style="1" customWidth="1"/>
    <col min="9742" max="9742" width="18.85546875" style="1" customWidth="1"/>
    <col min="9743" max="9743" width="18.28515625" style="1" customWidth="1"/>
    <col min="9744" max="9744" width="27" style="1" customWidth="1"/>
    <col min="9745" max="9745" width="12.140625" style="1" customWidth="1"/>
    <col min="9746" max="9746" width="13" style="1" customWidth="1"/>
    <col min="9747" max="9752" width="13.140625" style="1" customWidth="1"/>
    <col min="9753" max="9987" width="8.85546875" style="1"/>
    <col min="9988" max="9988" width="40.42578125" style="1" customWidth="1"/>
    <col min="9989" max="9990" width="8.85546875" style="1"/>
    <col min="9991" max="9991" width="18.140625" style="1" customWidth="1"/>
    <col min="9992" max="9992" width="23.5703125" style="1" customWidth="1"/>
    <col min="9993" max="9993" width="20.85546875" style="1" customWidth="1"/>
    <col min="9994" max="9994" width="20.7109375" style="1" customWidth="1"/>
    <col min="9995" max="9995" width="18.42578125" style="1" customWidth="1"/>
    <col min="9996" max="9996" width="20" style="1" customWidth="1"/>
    <col min="9997" max="9997" width="19.28515625" style="1" customWidth="1"/>
    <col min="9998" max="9998" width="18.85546875" style="1" customWidth="1"/>
    <col min="9999" max="9999" width="18.28515625" style="1" customWidth="1"/>
    <col min="10000" max="10000" width="27" style="1" customWidth="1"/>
    <col min="10001" max="10001" width="12.140625" style="1" customWidth="1"/>
    <col min="10002" max="10002" width="13" style="1" customWidth="1"/>
    <col min="10003" max="10008" width="13.140625" style="1" customWidth="1"/>
    <col min="10009" max="10243" width="8.85546875" style="1"/>
    <col min="10244" max="10244" width="40.42578125" style="1" customWidth="1"/>
    <col min="10245" max="10246" width="8.85546875" style="1"/>
    <col min="10247" max="10247" width="18.140625" style="1" customWidth="1"/>
    <col min="10248" max="10248" width="23.5703125" style="1" customWidth="1"/>
    <col min="10249" max="10249" width="20.85546875" style="1" customWidth="1"/>
    <col min="10250" max="10250" width="20.7109375" style="1" customWidth="1"/>
    <col min="10251" max="10251" width="18.42578125" style="1" customWidth="1"/>
    <col min="10252" max="10252" width="20" style="1" customWidth="1"/>
    <col min="10253" max="10253" width="19.28515625" style="1" customWidth="1"/>
    <col min="10254" max="10254" width="18.85546875" style="1" customWidth="1"/>
    <col min="10255" max="10255" width="18.28515625" style="1" customWidth="1"/>
    <col min="10256" max="10256" width="27" style="1" customWidth="1"/>
    <col min="10257" max="10257" width="12.140625" style="1" customWidth="1"/>
    <col min="10258" max="10258" width="13" style="1" customWidth="1"/>
    <col min="10259" max="10264" width="13.140625" style="1" customWidth="1"/>
    <col min="10265" max="10499" width="8.85546875" style="1"/>
    <col min="10500" max="10500" width="40.42578125" style="1" customWidth="1"/>
    <col min="10501" max="10502" width="8.85546875" style="1"/>
    <col min="10503" max="10503" width="18.140625" style="1" customWidth="1"/>
    <col min="10504" max="10504" width="23.5703125" style="1" customWidth="1"/>
    <col min="10505" max="10505" width="20.85546875" style="1" customWidth="1"/>
    <col min="10506" max="10506" width="20.7109375" style="1" customWidth="1"/>
    <col min="10507" max="10507" width="18.42578125" style="1" customWidth="1"/>
    <col min="10508" max="10508" width="20" style="1" customWidth="1"/>
    <col min="10509" max="10509" width="19.28515625" style="1" customWidth="1"/>
    <col min="10510" max="10510" width="18.85546875" style="1" customWidth="1"/>
    <col min="10511" max="10511" width="18.28515625" style="1" customWidth="1"/>
    <col min="10512" max="10512" width="27" style="1" customWidth="1"/>
    <col min="10513" max="10513" width="12.140625" style="1" customWidth="1"/>
    <col min="10514" max="10514" width="13" style="1" customWidth="1"/>
    <col min="10515" max="10520" width="13.140625" style="1" customWidth="1"/>
    <col min="10521" max="10755" width="8.85546875" style="1"/>
    <col min="10756" max="10756" width="40.42578125" style="1" customWidth="1"/>
    <col min="10757" max="10758" width="8.85546875" style="1"/>
    <col min="10759" max="10759" width="18.140625" style="1" customWidth="1"/>
    <col min="10760" max="10760" width="23.5703125" style="1" customWidth="1"/>
    <col min="10761" max="10761" width="20.85546875" style="1" customWidth="1"/>
    <col min="10762" max="10762" width="20.7109375" style="1" customWidth="1"/>
    <col min="10763" max="10763" width="18.42578125" style="1" customWidth="1"/>
    <col min="10764" max="10764" width="20" style="1" customWidth="1"/>
    <col min="10765" max="10765" width="19.28515625" style="1" customWidth="1"/>
    <col min="10766" max="10766" width="18.85546875" style="1" customWidth="1"/>
    <col min="10767" max="10767" width="18.28515625" style="1" customWidth="1"/>
    <col min="10768" max="10768" width="27" style="1" customWidth="1"/>
    <col min="10769" max="10769" width="12.140625" style="1" customWidth="1"/>
    <col min="10770" max="10770" width="13" style="1" customWidth="1"/>
    <col min="10771" max="10776" width="13.140625" style="1" customWidth="1"/>
    <col min="10777" max="11011" width="8.85546875" style="1"/>
    <col min="11012" max="11012" width="40.42578125" style="1" customWidth="1"/>
    <col min="11013" max="11014" width="8.85546875" style="1"/>
    <col min="11015" max="11015" width="18.140625" style="1" customWidth="1"/>
    <col min="11016" max="11016" width="23.5703125" style="1" customWidth="1"/>
    <col min="11017" max="11017" width="20.85546875" style="1" customWidth="1"/>
    <col min="11018" max="11018" width="20.7109375" style="1" customWidth="1"/>
    <col min="11019" max="11019" width="18.42578125" style="1" customWidth="1"/>
    <col min="11020" max="11020" width="20" style="1" customWidth="1"/>
    <col min="11021" max="11021" width="19.28515625" style="1" customWidth="1"/>
    <col min="11022" max="11022" width="18.85546875" style="1" customWidth="1"/>
    <col min="11023" max="11023" width="18.28515625" style="1" customWidth="1"/>
    <col min="11024" max="11024" width="27" style="1" customWidth="1"/>
    <col min="11025" max="11025" width="12.140625" style="1" customWidth="1"/>
    <col min="11026" max="11026" width="13" style="1" customWidth="1"/>
    <col min="11027" max="11032" width="13.140625" style="1" customWidth="1"/>
    <col min="11033" max="11267" width="8.85546875" style="1"/>
    <col min="11268" max="11268" width="40.42578125" style="1" customWidth="1"/>
    <col min="11269" max="11270" width="8.85546875" style="1"/>
    <col min="11271" max="11271" width="18.140625" style="1" customWidth="1"/>
    <col min="11272" max="11272" width="23.5703125" style="1" customWidth="1"/>
    <col min="11273" max="11273" width="20.85546875" style="1" customWidth="1"/>
    <col min="11274" max="11274" width="20.7109375" style="1" customWidth="1"/>
    <col min="11275" max="11275" width="18.42578125" style="1" customWidth="1"/>
    <col min="11276" max="11276" width="20" style="1" customWidth="1"/>
    <col min="11277" max="11277" width="19.28515625" style="1" customWidth="1"/>
    <col min="11278" max="11278" width="18.85546875" style="1" customWidth="1"/>
    <col min="11279" max="11279" width="18.28515625" style="1" customWidth="1"/>
    <col min="11280" max="11280" width="27" style="1" customWidth="1"/>
    <col min="11281" max="11281" width="12.140625" style="1" customWidth="1"/>
    <col min="11282" max="11282" width="13" style="1" customWidth="1"/>
    <col min="11283" max="11288" width="13.140625" style="1" customWidth="1"/>
    <col min="11289" max="11523" width="8.85546875" style="1"/>
    <col min="11524" max="11524" width="40.42578125" style="1" customWidth="1"/>
    <col min="11525" max="11526" width="8.85546875" style="1"/>
    <col min="11527" max="11527" width="18.140625" style="1" customWidth="1"/>
    <col min="11528" max="11528" width="23.5703125" style="1" customWidth="1"/>
    <col min="11529" max="11529" width="20.85546875" style="1" customWidth="1"/>
    <col min="11530" max="11530" width="20.7109375" style="1" customWidth="1"/>
    <col min="11531" max="11531" width="18.42578125" style="1" customWidth="1"/>
    <col min="11532" max="11532" width="20" style="1" customWidth="1"/>
    <col min="11533" max="11533" width="19.28515625" style="1" customWidth="1"/>
    <col min="11534" max="11534" width="18.85546875" style="1" customWidth="1"/>
    <col min="11535" max="11535" width="18.28515625" style="1" customWidth="1"/>
    <col min="11536" max="11536" width="27" style="1" customWidth="1"/>
    <col min="11537" max="11537" width="12.140625" style="1" customWidth="1"/>
    <col min="11538" max="11538" width="13" style="1" customWidth="1"/>
    <col min="11539" max="11544" width="13.140625" style="1" customWidth="1"/>
    <col min="11545" max="11779" width="8.85546875" style="1"/>
    <col min="11780" max="11780" width="40.42578125" style="1" customWidth="1"/>
    <col min="11781" max="11782" width="8.85546875" style="1"/>
    <col min="11783" max="11783" width="18.140625" style="1" customWidth="1"/>
    <col min="11784" max="11784" width="23.5703125" style="1" customWidth="1"/>
    <col min="11785" max="11785" width="20.85546875" style="1" customWidth="1"/>
    <col min="11786" max="11786" width="20.7109375" style="1" customWidth="1"/>
    <col min="11787" max="11787" width="18.42578125" style="1" customWidth="1"/>
    <col min="11788" max="11788" width="20" style="1" customWidth="1"/>
    <col min="11789" max="11789" width="19.28515625" style="1" customWidth="1"/>
    <col min="11790" max="11790" width="18.85546875" style="1" customWidth="1"/>
    <col min="11791" max="11791" width="18.28515625" style="1" customWidth="1"/>
    <col min="11792" max="11792" width="27" style="1" customWidth="1"/>
    <col min="11793" max="11793" width="12.140625" style="1" customWidth="1"/>
    <col min="11794" max="11794" width="13" style="1" customWidth="1"/>
    <col min="11795" max="11800" width="13.140625" style="1" customWidth="1"/>
    <col min="11801" max="12035" width="8.85546875" style="1"/>
    <col min="12036" max="12036" width="40.42578125" style="1" customWidth="1"/>
    <col min="12037" max="12038" width="8.85546875" style="1"/>
    <col min="12039" max="12039" width="18.140625" style="1" customWidth="1"/>
    <col min="12040" max="12040" width="23.5703125" style="1" customWidth="1"/>
    <col min="12041" max="12041" width="20.85546875" style="1" customWidth="1"/>
    <col min="12042" max="12042" width="20.7109375" style="1" customWidth="1"/>
    <col min="12043" max="12043" width="18.42578125" style="1" customWidth="1"/>
    <col min="12044" max="12044" width="20" style="1" customWidth="1"/>
    <col min="12045" max="12045" width="19.28515625" style="1" customWidth="1"/>
    <col min="12046" max="12046" width="18.85546875" style="1" customWidth="1"/>
    <col min="12047" max="12047" width="18.28515625" style="1" customWidth="1"/>
    <col min="12048" max="12048" width="27" style="1" customWidth="1"/>
    <col min="12049" max="12049" width="12.140625" style="1" customWidth="1"/>
    <col min="12050" max="12050" width="13" style="1" customWidth="1"/>
    <col min="12051" max="12056" width="13.140625" style="1" customWidth="1"/>
    <col min="12057" max="12291" width="8.85546875" style="1"/>
    <col min="12292" max="12292" width="40.42578125" style="1" customWidth="1"/>
    <col min="12293" max="12294" width="8.85546875" style="1"/>
    <col min="12295" max="12295" width="18.140625" style="1" customWidth="1"/>
    <col min="12296" max="12296" width="23.5703125" style="1" customWidth="1"/>
    <col min="12297" max="12297" width="20.85546875" style="1" customWidth="1"/>
    <col min="12298" max="12298" width="20.7109375" style="1" customWidth="1"/>
    <col min="12299" max="12299" width="18.42578125" style="1" customWidth="1"/>
    <col min="12300" max="12300" width="20" style="1" customWidth="1"/>
    <col min="12301" max="12301" width="19.28515625" style="1" customWidth="1"/>
    <col min="12302" max="12302" width="18.85546875" style="1" customWidth="1"/>
    <col min="12303" max="12303" width="18.28515625" style="1" customWidth="1"/>
    <col min="12304" max="12304" width="27" style="1" customWidth="1"/>
    <col min="12305" max="12305" width="12.140625" style="1" customWidth="1"/>
    <col min="12306" max="12306" width="13" style="1" customWidth="1"/>
    <col min="12307" max="12312" width="13.140625" style="1" customWidth="1"/>
    <col min="12313" max="12547" width="8.85546875" style="1"/>
    <col min="12548" max="12548" width="40.42578125" style="1" customWidth="1"/>
    <col min="12549" max="12550" width="8.85546875" style="1"/>
    <col min="12551" max="12551" width="18.140625" style="1" customWidth="1"/>
    <col min="12552" max="12552" width="23.5703125" style="1" customWidth="1"/>
    <col min="12553" max="12553" width="20.85546875" style="1" customWidth="1"/>
    <col min="12554" max="12554" width="20.7109375" style="1" customWidth="1"/>
    <col min="12555" max="12555" width="18.42578125" style="1" customWidth="1"/>
    <col min="12556" max="12556" width="20" style="1" customWidth="1"/>
    <col min="12557" max="12557" width="19.28515625" style="1" customWidth="1"/>
    <col min="12558" max="12558" width="18.85546875" style="1" customWidth="1"/>
    <col min="12559" max="12559" width="18.28515625" style="1" customWidth="1"/>
    <col min="12560" max="12560" width="27" style="1" customWidth="1"/>
    <col min="12561" max="12561" width="12.140625" style="1" customWidth="1"/>
    <col min="12562" max="12562" width="13" style="1" customWidth="1"/>
    <col min="12563" max="12568" width="13.140625" style="1" customWidth="1"/>
    <col min="12569" max="12803" width="8.85546875" style="1"/>
    <col min="12804" max="12804" width="40.42578125" style="1" customWidth="1"/>
    <col min="12805" max="12806" width="8.85546875" style="1"/>
    <col min="12807" max="12807" width="18.140625" style="1" customWidth="1"/>
    <col min="12808" max="12808" width="23.5703125" style="1" customWidth="1"/>
    <col min="12809" max="12809" width="20.85546875" style="1" customWidth="1"/>
    <col min="12810" max="12810" width="20.7109375" style="1" customWidth="1"/>
    <col min="12811" max="12811" width="18.42578125" style="1" customWidth="1"/>
    <col min="12812" max="12812" width="20" style="1" customWidth="1"/>
    <col min="12813" max="12813" width="19.28515625" style="1" customWidth="1"/>
    <col min="12814" max="12814" width="18.85546875" style="1" customWidth="1"/>
    <col min="12815" max="12815" width="18.28515625" style="1" customWidth="1"/>
    <col min="12816" max="12816" width="27" style="1" customWidth="1"/>
    <col min="12817" max="12817" width="12.140625" style="1" customWidth="1"/>
    <col min="12818" max="12818" width="13" style="1" customWidth="1"/>
    <col min="12819" max="12824" width="13.140625" style="1" customWidth="1"/>
    <col min="12825" max="13059" width="8.85546875" style="1"/>
    <col min="13060" max="13060" width="40.42578125" style="1" customWidth="1"/>
    <col min="13061" max="13062" width="8.85546875" style="1"/>
    <col min="13063" max="13063" width="18.140625" style="1" customWidth="1"/>
    <col min="13064" max="13064" width="23.5703125" style="1" customWidth="1"/>
    <col min="13065" max="13065" width="20.85546875" style="1" customWidth="1"/>
    <col min="13066" max="13066" width="20.7109375" style="1" customWidth="1"/>
    <col min="13067" max="13067" width="18.42578125" style="1" customWidth="1"/>
    <col min="13068" max="13068" width="20" style="1" customWidth="1"/>
    <col min="13069" max="13069" width="19.28515625" style="1" customWidth="1"/>
    <col min="13070" max="13070" width="18.85546875" style="1" customWidth="1"/>
    <col min="13071" max="13071" width="18.28515625" style="1" customWidth="1"/>
    <col min="13072" max="13072" width="27" style="1" customWidth="1"/>
    <col min="13073" max="13073" width="12.140625" style="1" customWidth="1"/>
    <col min="13074" max="13074" width="13" style="1" customWidth="1"/>
    <col min="13075" max="13080" width="13.140625" style="1" customWidth="1"/>
    <col min="13081" max="13315" width="8.85546875" style="1"/>
    <col min="13316" max="13316" width="40.42578125" style="1" customWidth="1"/>
    <col min="13317" max="13318" width="8.85546875" style="1"/>
    <col min="13319" max="13319" width="18.140625" style="1" customWidth="1"/>
    <col min="13320" max="13320" width="23.5703125" style="1" customWidth="1"/>
    <col min="13321" max="13321" width="20.85546875" style="1" customWidth="1"/>
    <col min="13322" max="13322" width="20.7109375" style="1" customWidth="1"/>
    <col min="13323" max="13323" width="18.42578125" style="1" customWidth="1"/>
    <col min="13324" max="13324" width="20" style="1" customWidth="1"/>
    <col min="13325" max="13325" width="19.28515625" style="1" customWidth="1"/>
    <col min="13326" max="13326" width="18.85546875" style="1" customWidth="1"/>
    <col min="13327" max="13327" width="18.28515625" style="1" customWidth="1"/>
    <col min="13328" max="13328" width="27" style="1" customWidth="1"/>
    <col min="13329" max="13329" width="12.140625" style="1" customWidth="1"/>
    <col min="13330" max="13330" width="13" style="1" customWidth="1"/>
    <col min="13331" max="13336" width="13.140625" style="1" customWidth="1"/>
    <col min="13337" max="13571" width="8.85546875" style="1"/>
    <col min="13572" max="13572" width="40.42578125" style="1" customWidth="1"/>
    <col min="13573" max="13574" width="8.85546875" style="1"/>
    <col min="13575" max="13575" width="18.140625" style="1" customWidth="1"/>
    <col min="13576" max="13576" width="23.5703125" style="1" customWidth="1"/>
    <col min="13577" max="13577" width="20.85546875" style="1" customWidth="1"/>
    <col min="13578" max="13578" width="20.7109375" style="1" customWidth="1"/>
    <col min="13579" max="13579" width="18.42578125" style="1" customWidth="1"/>
    <col min="13580" max="13580" width="20" style="1" customWidth="1"/>
    <col min="13581" max="13581" width="19.28515625" style="1" customWidth="1"/>
    <col min="13582" max="13582" width="18.85546875" style="1" customWidth="1"/>
    <col min="13583" max="13583" width="18.28515625" style="1" customWidth="1"/>
    <col min="13584" max="13584" width="27" style="1" customWidth="1"/>
    <col min="13585" max="13585" width="12.140625" style="1" customWidth="1"/>
    <col min="13586" max="13586" width="13" style="1" customWidth="1"/>
    <col min="13587" max="13592" width="13.140625" style="1" customWidth="1"/>
    <col min="13593" max="13827" width="8.85546875" style="1"/>
    <col min="13828" max="13828" width="40.42578125" style="1" customWidth="1"/>
    <col min="13829" max="13830" width="8.85546875" style="1"/>
    <col min="13831" max="13831" width="18.140625" style="1" customWidth="1"/>
    <col min="13832" max="13832" width="23.5703125" style="1" customWidth="1"/>
    <col min="13833" max="13833" width="20.85546875" style="1" customWidth="1"/>
    <col min="13834" max="13834" width="20.7109375" style="1" customWidth="1"/>
    <col min="13835" max="13835" width="18.42578125" style="1" customWidth="1"/>
    <col min="13836" max="13836" width="20" style="1" customWidth="1"/>
    <col min="13837" max="13837" width="19.28515625" style="1" customWidth="1"/>
    <col min="13838" max="13838" width="18.85546875" style="1" customWidth="1"/>
    <col min="13839" max="13839" width="18.28515625" style="1" customWidth="1"/>
    <col min="13840" max="13840" width="27" style="1" customWidth="1"/>
    <col min="13841" max="13841" width="12.140625" style="1" customWidth="1"/>
    <col min="13842" max="13842" width="13" style="1" customWidth="1"/>
    <col min="13843" max="13848" width="13.140625" style="1" customWidth="1"/>
    <col min="13849" max="14083" width="8.85546875" style="1"/>
    <col min="14084" max="14084" width="40.42578125" style="1" customWidth="1"/>
    <col min="14085" max="14086" width="8.85546875" style="1"/>
    <col min="14087" max="14087" width="18.140625" style="1" customWidth="1"/>
    <col min="14088" max="14088" width="23.5703125" style="1" customWidth="1"/>
    <col min="14089" max="14089" width="20.85546875" style="1" customWidth="1"/>
    <col min="14090" max="14090" width="20.7109375" style="1" customWidth="1"/>
    <col min="14091" max="14091" width="18.42578125" style="1" customWidth="1"/>
    <col min="14092" max="14092" width="20" style="1" customWidth="1"/>
    <col min="14093" max="14093" width="19.28515625" style="1" customWidth="1"/>
    <col min="14094" max="14094" width="18.85546875" style="1" customWidth="1"/>
    <col min="14095" max="14095" width="18.28515625" style="1" customWidth="1"/>
    <col min="14096" max="14096" width="27" style="1" customWidth="1"/>
    <col min="14097" max="14097" width="12.140625" style="1" customWidth="1"/>
    <col min="14098" max="14098" width="13" style="1" customWidth="1"/>
    <col min="14099" max="14104" width="13.140625" style="1" customWidth="1"/>
    <col min="14105" max="14339" width="8.85546875" style="1"/>
    <col min="14340" max="14340" width="40.42578125" style="1" customWidth="1"/>
    <col min="14341" max="14342" width="8.85546875" style="1"/>
    <col min="14343" max="14343" width="18.140625" style="1" customWidth="1"/>
    <col min="14344" max="14344" width="23.5703125" style="1" customWidth="1"/>
    <col min="14345" max="14345" width="20.85546875" style="1" customWidth="1"/>
    <col min="14346" max="14346" width="20.7109375" style="1" customWidth="1"/>
    <col min="14347" max="14347" width="18.42578125" style="1" customWidth="1"/>
    <col min="14348" max="14348" width="20" style="1" customWidth="1"/>
    <col min="14349" max="14349" width="19.28515625" style="1" customWidth="1"/>
    <col min="14350" max="14350" width="18.85546875" style="1" customWidth="1"/>
    <col min="14351" max="14351" width="18.28515625" style="1" customWidth="1"/>
    <col min="14352" max="14352" width="27" style="1" customWidth="1"/>
    <col min="14353" max="14353" width="12.140625" style="1" customWidth="1"/>
    <col min="14354" max="14354" width="13" style="1" customWidth="1"/>
    <col min="14355" max="14360" width="13.140625" style="1" customWidth="1"/>
    <col min="14361" max="14595" width="8.85546875" style="1"/>
    <col min="14596" max="14596" width="40.42578125" style="1" customWidth="1"/>
    <col min="14597" max="14598" width="8.85546875" style="1"/>
    <col min="14599" max="14599" width="18.140625" style="1" customWidth="1"/>
    <col min="14600" max="14600" width="23.5703125" style="1" customWidth="1"/>
    <col min="14601" max="14601" width="20.85546875" style="1" customWidth="1"/>
    <col min="14602" max="14602" width="20.7109375" style="1" customWidth="1"/>
    <col min="14603" max="14603" width="18.42578125" style="1" customWidth="1"/>
    <col min="14604" max="14604" width="20" style="1" customWidth="1"/>
    <col min="14605" max="14605" width="19.28515625" style="1" customWidth="1"/>
    <col min="14606" max="14606" width="18.85546875" style="1" customWidth="1"/>
    <col min="14607" max="14607" width="18.28515625" style="1" customWidth="1"/>
    <col min="14608" max="14608" width="27" style="1" customWidth="1"/>
    <col min="14609" max="14609" width="12.140625" style="1" customWidth="1"/>
    <col min="14610" max="14610" width="13" style="1" customWidth="1"/>
    <col min="14611" max="14616" width="13.140625" style="1" customWidth="1"/>
    <col min="14617" max="14851" width="8.85546875" style="1"/>
    <col min="14852" max="14852" width="40.42578125" style="1" customWidth="1"/>
    <col min="14853" max="14854" width="8.85546875" style="1"/>
    <col min="14855" max="14855" width="18.140625" style="1" customWidth="1"/>
    <col min="14856" max="14856" width="23.5703125" style="1" customWidth="1"/>
    <col min="14857" max="14857" width="20.85546875" style="1" customWidth="1"/>
    <col min="14858" max="14858" width="20.7109375" style="1" customWidth="1"/>
    <col min="14859" max="14859" width="18.42578125" style="1" customWidth="1"/>
    <col min="14860" max="14860" width="20" style="1" customWidth="1"/>
    <col min="14861" max="14861" width="19.28515625" style="1" customWidth="1"/>
    <col min="14862" max="14862" width="18.85546875" style="1" customWidth="1"/>
    <col min="14863" max="14863" width="18.28515625" style="1" customWidth="1"/>
    <col min="14864" max="14864" width="27" style="1" customWidth="1"/>
    <col min="14865" max="14865" width="12.140625" style="1" customWidth="1"/>
    <col min="14866" max="14866" width="13" style="1" customWidth="1"/>
    <col min="14867" max="14872" width="13.140625" style="1" customWidth="1"/>
    <col min="14873" max="15107" width="8.85546875" style="1"/>
    <col min="15108" max="15108" width="40.42578125" style="1" customWidth="1"/>
    <col min="15109" max="15110" width="8.85546875" style="1"/>
    <col min="15111" max="15111" width="18.140625" style="1" customWidth="1"/>
    <col min="15112" max="15112" width="23.5703125" style="1" customWidth="1"/>
    <col min="15113" max="15113" width="20.85546875" style="1" customWidth="1"/>
    <col min="15114" max="15114" width="20.7109375" style="1" customWidth="1"/>
    <col min="15115" max="15115" width="18.42578125" style="1" customWidth="1"/>
    <col min="15116" max="15116" width="20" style="1" customWidth="1"/>
    <col min="15117" max="15117" width="19.28515625" style="1" customWidth="1"/>
    <col min="15118" max="15118" width="18.85546875" style="1" customWidth="1"/>
    <col min="15119" max="15119" width="18.28515625" style="1" customWidth="1"/>
    <col min="15120" max="15120" width="27" style="1" customWidth="1"/>
    <col min="15121" max="15121" width="12.140625" style="1" customWidth="1"/>
    <col min="15122" max="15122" width="13" style="1" customWidth="1"/>
    <col min="15123" max="15128" width="13.140625" style="1" customWidth="1"/>
    <col min="15129" max="15363" width="8.85546875" style="1"/>
    <col min="15364" max="15364" width="40.42578125" style="1" customWidth="1"/>
    <col min="15365" max="15366" width="8.85546875" style="1"/>
    <col min="15367" max="15367" width="18.140625" style="1" customWidth="1"/>
    <col min="15368" max="15368" width="23.5703125" style="1" customWidth="1"/>
    <col min="15369" max="15369" width="20.85546875" style="1" customWidth="1"/>
    <col min="15370" max="15370" width="20.7109375" style="1" customWidth="1"/>
    <col min="15371" max="15371" width="18.42578125" style="1" customWidth="1"/>
    <col min="15372" max="15372" width="20" style="1" customWidth="1"/>
    <col min="15373" max="15373" width="19.28515625" style="1" customWidth="1"/>
    <col min="15374" max="15374" width="18.85546875" style="1" customWidth="1"/>
    <col min="15375" max="15375" width="18.28515625" style="1" customWidth="1"/>
    <col min="15376" max="15376" width="27" style="1" customWidth="1"/>
    <col min="15377" max="15377" width="12.140625" style="1" customWidth="1"/>
    <col min="15378" max="15378" width="13" style="1" customWidth="1"/>
    <col min="15379" max="15384" width="13.140625" style="1" customWidth="1"/>
    <col min="15385" max="15619" width="8.85546875" style="1"/>
    <col min="15620" max="15620" width="40.42578125" style="1" customWidth="1"/>
    <col min="15621" max="15622" width="8.85546875" style="1"/>
    <col min="15623" max="15623" width="18.140625" style="1" customWidth="1"/>
    <col min="15624" max="15624" width="23.5703125" style="1" customWidth="1"/>
    <col min="15625" max="15625" width="20.85546875" style="1" customWidth="1"/>
    <col min="15626" max="15626" width="20.7109375" style="1" customWidth="1"/>
    <col min="15627" max="15627" width="18.42578125" style="1" customWidth="1"/>
    <col min="15628" max="15628" width="20" style="1" customWidth="1"/>
    <col min="15629" max="15629" width="19.28515625" style="1" customWidth="1"/>
    <col min="15630" max="15630" width="18.85546875" style="1" customWidth="1"/>
    <col min="15631" max="15631" width="18.28515625" style="1" customWidth="1"/>
    <col min="15632" max="15632" width="27" style="1" customWidth="1"/>
    <col min="15633" max="15633" width="12.140625" style="1" customWidth="1"/>
    <col min="15634" max="15634" width="13" style="1" customWidth="1"/>
    <col min="15635" max="15640" width="13.140625" style="1" customWidth="1"/>
    <col min="15641" max="15875" width="8.85546875" style="1"/>
    <col min="15876" max="15876" width="40.42578125" style="1" customWidth="1"/>
    <col min="15877" max="15878" width="8.85546875" style="1"/>
    <col min="15879" max="15879" width="18.140625" style="1" customWidth="1"/>
    <col min="15880" max="15880" width="23.5703125" style="1" customWidth="1"/>
    <col min="15881" max="15881" width="20.85546875" style="1" customWidth="1"/>
    <col min="15882" max="15882" width="20.7109375" style="1" customWidth="1"/>
    <col min="15883" max="15883" width="18.42578125" style="1" customWidth="1"/>
    <col min="15884" max="15884" width="20" style="1" customWidth="1"/>
    <col min="15885" max="15885" width="19.28515625" style="1" customWidth="1"/>
    <col min="15886" max="15886" width="18.85546875" style="1" customWidth="1"/>
    <col min="15887" max="15887" width="18.28515625" style="1" customWidth="1"/>
    <col min="15888" max="15888" width="27" style="1" customWidth="1"/>
    <col min="15889" max="15889" width="12.140625" style="1" customWidth="1"/>
    <col min="15890" max="15890" width="13" style="1" customWidth="1"/>
    <col min="15891" max="15896" width="13.140625" style="1" customWidth="1"/>
    <col min="15897" max="16131" width="8.85546875" style="1"/>
    <col min="16132" max="16132" width="40.42578125" style="1" customWidth="1"/>
    <col min="16133" max="16134" width="8.85546875" style="1"/>
    <col min="16135" max="16135" width="18.140625" style="1" customWidth="1"/>
    <col min="16136" max="16136" width="23.5703125" style="1" customWidth="1"/>
    <col min="16137" max="16137" width="20.85546875" style="1" customWidth="1"/>
    <col min="16138" max="16138" width="20.7109375" style="1" customWidth="1"/>
    <col min="16139" max="16139" width="18.42578125" style="1" customWidth="1"/>
    <col min="16140" max="16140" width="20" style="1" customWidth="1"/>
    <col min="16141" max="16141" width="19.28515625" style="1" customWidth="1"/>
    <col min="16142" max="16142" width="18.85546875" style="1" customWidth="1"/>
    <col min="16143" max="16143" width="18.28515625" style="1" customWidth="1"/>
    <col min="16144" max="16144" width="27" style="1" customWidth="1"/>
    <col min="16145" max="16145" width="12.140625" style="1" customWidth="1"/>
    <col min="16146" max="16146" width="13" style="1" customWidth="1"/>
    <col min="16147" max="16152" width="13.140625" style="1" customWidth="1"/>
    <col min="16153" max="16384" width="8.85546875" style="1"/>
  </cols>
  <sheetData>
    <row r="1" spans="1:25" ht="15.6" customHeight="1">
      <c r="S1" s="57" t="s">
        <v>103</v>
      </c>
      <c r="T1" s="57"/>
      <c r="U1" s="57"/>
      <c r="V1" s="57"/>
      <c r="W1" s="57"/>
      <c r="X1" s="57"/>
    </row>
    <row r="2" spans="1:25">
      <c r="S2" s="57"/>
      <c r="T2" s="57"/>
      <c r="U2" s="57"/>
      <c r="V2" s="57"/>
      <c r="W2" s="57"/>
      <c r="X2" s="57"/>
    </row>
    <row r="3" spans="1:25">
      <c r="S3" s="57"/>
      <c r="T3" s="57"/>
      <c r="U3" s="57"/>
      <c r="V3" s="57"/>
      <c r="W3" s="57"/>
      <c r="X3" s="57"/>
    </row>
    <row r="4" spans="1:25">
      <c r="A4" s="117" t="s">
        <v>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48"/>
    </row>
    <row r="5" spans="1:25">
      <c r="A5" s="119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46"/>
    </row>
    <row r="6" spans="1:25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46"/>
    </row>
    <row r="7" spans="1:25">
      <c r="A7" s="121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3"/>
      <c r="R7" s="123"/>
      <c r="S7" s="123"/>
      <c r="T7" s="123"/>
      <c r="U7" s="123"/>
      <c r="V7" s="123"/>
      <c r="W7" s="123"/>
      <c r="X7" s="48"/>
    </row>
    <row r="8" spans="1:25">
      <c r="A8" s="124" t="s">
        <v>1</v>
      </c>
      <c r="B8" s="125"/>
      <c r="C8" s="128" t="s">
        <v>2</v>
      </c>
      <c r="D8" s="128"/>
      <c r="E8" s="129" t="s">
        <v>3</v>
      </c>
      <c r="F8" s="131" t="s">
        <v>4</v>
      </c>
      <c r="G8" s="131"/>
      <c r="H8" s="131"/>
      <c r="I8" s="131"/>
      <c r="J8" s="131"/>
      <c r="K8" s="131"/>
      <c r="L8" s="131"/>
      <c r="M8" s="131"/>
      <c r="N8" s="131"/>
      <c r="O8" s="54" t="s">
        <v>5</v>
      </c>
      <c r="P8" s="88" t="s">
        <v>6</v>
      </c>
      <c r="Q8" s="131" t="s">
        <v>7</v>
      </c>
      <c r="R8" s="131"/>
      <c r="S8" s="131"/>
      <c r="T8" s="131"/>
      <c r="U8" s="131"/>
      <c r="V8" s="131"/>
      <c r="W8" s="131"/>
      <c r="X8" s="131"/>
    </row>
    <row r="9" spans="1:25">
      <c r="A9" s="126"/>
      <c r="B9" s="127"/>
      <c r="C9" s="116" t="s">
        <v>8</v>
      </c>
      <c r="D9" s="116" t="s">
        <v>9</v>
      </c>
      <c r="E9" s="130"/>
      <c r="F9" s="114" t="s">
        <v>10</v>
      </c>
      <c r="G9" s="128" t="s">
        <v>11</v>
      </c>
      <c r="H9" s="128"/>
      <c r="I9" s="128"/>
      <c r="J9" s="128"/>
      <c r="K9" s="128"/>
      <c r="L9" s="128"/>
      <c r="M9" s="128"/>
      <c r="N9" s="128"/>
      <c r="O9" s="55"/>
      <c r="P9" s="89"/>
      <c r="Q9" s="131"/>
      <c r="R9" s="131"/>
      <c r="S9" s="131"/>
      <c r="T9" s="131"/>
      <c r="U9" s="131"/>
      <c r="V9" s="131"/>
      <c r="W9" s="131"/>
      <c r="X9" s="131"/>
    </row>
    <row r="10" spans="1:25" ht="15.6" customHeight="1">
      <c r="A10" s="126"/>
      <c r="B10" s="127"/>
      <c r="C10" s="114"/>
      <c r="D10" s="114"/>
      <c r="E10" s="130"/>
      <c r="F10" s="114"/>
      <c r="G10" s="3"/>
      <c r="H10" s="132" t="s">
        <v>12</v>
      </c>
      <c r="I10" s="132"/>
      <c r="J10" s="132"/>
      <c r="K10" s="132"/>
      <c r="L10" s="132"/>
      <c r="M10" s="132"/>
      <c r="N10" s="132"/>
      <c r="O10" s="55"/>
      <c r="P10" s="89"/>
      <c r="Q10" s="114" t="s">
        <v>13</v>
      </c>
      <c r="R10" s="134" t="s">
        <v>12</v>
      </c>
      <c r="S10" s="134"/>
      <c r="T10" s="134"/>
      <c r="U10" s="134"/>
      <c r="V10" s="134"/>
      <c r="W10" s="134"/>
      <c r="X10" s="134"/>
    </row>
    <row r="11" spans="1:25">
      <c r="A11" s="126"/>
      <c r="B11" s="127"/>
      <c r="C11" s="114"/>
      <c r="D11" s="114"/>
      <c r="E11" s="130"/>
      <c r="F11" s="114"/>
      <c r="G11" s="89" t="s">
        <v>14</v>
      </c>
      <c r="H11" s="114">
        <v>2020</v>
      </c>
      <c r="I11" s="114">
        <v>2021</v>
      </c>
      <c r="J11" s="114">
        <v>2022</v>
      </c>
      <c r="K11" s="114">
        <v>2023</v>
      </c>
      <c r="L11" s="114">
        <v>2024</v>
      </c>
      <c r="M11" s="114">
        <v>2025</v>
      </c>
      <c r="N11" s="116">
        <v>2026</v>
      </c>
      <c r="O11" s="55"/>
      <c r="P11" s="89"/>
      <c r="Q11" s="114"/>
      <c r="R11" s="114">
        <v>2020</v>
      </c>
      <c r="S11" s="114">
        <v>2021</v>
      </c>
      <c r="T11" s="114">
        <v>2022</v>
      </c>
      <c r="U11" s="114">
        <v>2023</v>
      </c>
      <c r="V11" s="114">
        <v>2024</v>
      </c>
      <c r="W11" s="115">
        <v>2025</v>
      </c>
      <c r="X11" s="116">
        <v>2026</v>
      </c>
    </row>
    <row r="12" spans="1:25">
      <c r="A12" s="126"/>
      <c r="B12" s="127"/>
      <c r="C12" s="114"/>
      <c r="D12" s="114"/>
      <c r="E12" s="130"/>
      <c r="F12" s="114"/>
      <c r="G12" s="89"/>
      <c r="H12" s="114"/>
      <c r="I12" s="114"/>
      <c r="J12" s="114"/>
      <c r="K12" s="114"/>
      <c r="L12" s="114"/>
      <c r="M12" s="114"/>
      <c r="N12" s="114"/>
      <c r="O12" s="55"/>
      <c r="P12" s="89"/>
      <c r="Q12" s="114"/>
      <c r="R12" s="114"/>
      <c r="S12" s="114"/>
      <c r="T12" s="114"/>
      <c r="U12" s="114"/>
      <c r="V12" s="114"/>
      <c r="W12" s="115"/>
      <c r="X12" s="114"/>
    </row>
    <row r="13" spans="1:25">
      <c r="A13" s="126"/>
      <c r="B13" s="127"/>
      <c r="C13" s="114"/>
      <c r="D13" s="114"/>
      <c r="E13" s="130"/>
      <c r="F13" s="114"/>
      <c r="G13" s="89"/>
      <c r="H13" s="114"/>
      <c r="I13" s="114"/>
      <c r="J13" s="114"/>
      <c r="K13" s="114"/>
      <c r="L13" s="114"/>
      <c r="M13" s="114"/>
      <c r="N13" s="133"/>
      <c r="O13" s="55"/>
      <c r="P13" s="89"/>
      <c r="Q13" s="114"/>
      <c r="R13" s="114"/>
      <c r="S13" s="114"/>
      <c r="T13" s="114"/>
      <c r="U13" s="114"/>
      <c r="V13" s="114"/>
      <c r="W13" s="115"/>
      <c r="X13" s="133"/>
    </row>
    <row r="14" spans="1:25">
      <c r="A14" s="96" t="s">
        <v>15</v>
      </c>
      <c r="B14" s="97"/>
      <c r="C14" s="4">
        <v>2020</v>
      </c>
      <c r="D14" s="4">
        <v>2025</v>
      </c>
      <c r="E14" s="5" t="s">
        <v>16</v>
      </c>
      <c r="F14" s="5" t="s">
        <v>17</v>
      </c>
      <c r="G14" s="5" t="s">
        <v>17</v>
      </c>
      <c r="H14" s="5" t="s">
        <v>17</v>
      </c>
      <c r="I14" s="5" t="s">
        <v>17</v>
      </c>
      <c r="J14" s="5" t="s">
        <v>17</v>
      </c>
      <c r="K14" s="45" t="s">
        <v>17</v>
      </c>
      <c r="L14" s="5" t="s">
        <v>17</v>
      </c>
      <c r="M14" s="5" t="s">
        <v>17</v>
      </c>
      <c r="N14" s="44" t="s">
        <v>16</v>
      </c>
      <c r="O14" s="5" t="s">
        <v>17</v>
      </c>
      <c r="P14" s="5" t="s">
        <v>17</v>
      </c>
      <c r="Q14" s="5" t="s">
        <v>17</v>
      </c>
      <c r="R14" s="5" t="s">
        <v>17</v>
      </c>
      <c r="S14" s="5" t="s">
        <v>17</v>
      </c>
      <c r="T14" s="5" t="s">
        <v>17</v>
      </c>
      <c r="U14" s="5" t="s">
        <v>17</v>
      </c>
      <c r="V14" s="5" t="s">
        <v>17</v>
      </c>
      <c r="W14" s="49" t="s">
        <v>17</v>
      </c>
      <c r="X14" s="44" t="s">
        <v>16</v>
      </c>
    </row>
    <row r="15" spans="1:25" ht="15.6" customHeight="1">
      <c r="A15" s="61" t="s">
        <v>18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3"/>
    </row>
    <row r="16" spans="1:25">
      <c r="A16" s="96" t="s">
        <v>19</v>
      </c>
      <c r="B16" s="97"/>
      <c r="C16" s="5">
        <v>2020</v>
      </c>
      <c r="D16" s="5">
        <v>2025</v>
      </c>
      <c r="E16" s="6" t="s">
        <v>16</v>
      </c>
      <c r="F16" s="7" t="s">
        <v>16</v>
      </c>
      <c r="G16" s="8" t="s">
        <v>16</v>
      </c>
      <c r="H16" s="9" t="s">
        <v>16</v>
      </c>
      <c r="I16" s="9" t="s">
        <v>16</v>
      </c>
      <c r="J16" s="9" t="s">
        <v>16</v>
      </c>
      <c r="K16" s="9" t="s">
        <v>16</v>
      </c>
      <c r="L16" s="9" t="s">
        <v>16</v>
      </c>
      <c r="M16" s="9" t="s">
        <v>16</v>
      </c>
      <c r="N16" s="9" t="s">
        <v>16</v>
      </c>
      <c r="O16" s="6" t="s">
        <v>16</v>
      </c>
      <c r="P16" s="6" t="s">
        <v>16</v>
      </c>
      <c r="Q16" s="5" t="s">
        <v>16</v>
      </c>
      <c r="R16" s="5" t="s">
        <v>16</v>
      </c>
      <c r="S16" s="5" t="s">
        <v>16</v>
      </c>
      <c r="T16" s="5" t="s">
        <v>16</v>
      </c>
      <c r="U16" s="5" t="s">
        <v>16</v>
      </c>
      <c r="V16" s="5" t="s">
        <v>16</v>
      </c>
      <c r="W16" s="49" t="s">
        <v>16</v>
      </c>
      <c r="X16" s="44" t="s">
        <v>16</v>
      </c>
      <c r="Y16" s="10"/>
    </row>
    <row r="17" spans="1:24" s="11" customFormat="1">
      <c r="A17" s="109" t="s">
        <v>20</v>
      </c>
      <c r="B17" s="110"/>
      <c r="C17" s="5">
        <v>2020</v>
      </c>
      <c r="D17" s="5">
        <v>2025</v>
      </c>
      <c r="E17" s="6" t="s">
        <v>16</v>
      </c>
      <c r="F17" s="7" t="s">
        <v>16</v>
      </c>
      <c r="G17" s="8" t="s">
        <v>16</v>
      </c>
      <c r="H17" s="9" t="s">
        <v>16</v>
      </c>
      <c r="I17" s="9" t="s">
        <v>16</v>
      </c>
      <c r="J17" s="9" t="s">
        <v>16</v>
      </c>
      <c r="K17" s="9" t="s">
        <v>16</v>
      </c>
      <c r="L17" s="9" t="s">
        <v>16</v>
      </c>
      <c r="M17" s="9" t="s">
        <v>16</v>
      </c>
      <c r="N17" s="9" t="s">
        <v>16</v>
      </c>
      <c r="O17" s="6" t="s">
        <v>16</v>
      </c>
      <c r="P17" s="6" t="s">
        <v>16</v>
      </c>
      <c r="Q17" s="5" t="s">
        <v>16</v>
      </c>
      <c r="R17" s="5" t="s">
        <v>16</v>
      </c>
      <c r="S17" s="5" t="s">
        <v>16</v>
      </c>
      <c r="T17" s="5" t="s">
        <v>16</v>
      </c>
      <c r="U17" s="5" t="s">
        <v>16</v>
      </c>
      <c r="V17" s="5" t="s">
        <v>16</v>
      </c>
      <c r="W17" s="49" t="s">
        <v>16</v>
      </c>
      <c r="X17" s="44" t="s">
        <v>16</v>
      </c>
    </row>
    <row r="18" spans="1:24" s="11" customFormat="1" ht="31.5">
      <c r="A18" s="111">
        <v>1</v>
      </c>
      <c r="B18" s="111" t="s">
        <v>21</v>
      </c>
      <c r="C18" s="51">
        <v>2020</v>
      </c>
      <c r="D18" s="51">
        <v>2025</v>
      </c>
      <c r="E18" s="54" t="s">
        <v>16</v>
      </c>
      <c r="F18" s="12" t="s">
        <v>22</v>
      </c>
      <c r="G18" s="13">
        <f>H18+I18+J18+K18+L18+M18+N18</f>
        <v>37676513.890000001</v>
      </c>
      <c r="H18" s="13">
        <f t="shared" ref="H18:N18" si="0">H19+H20+H21</f>
        <v>4337362.3999999994</v>
      </c>
      <c r="I18" s="13">
        <f t="shared" si="0"/>
        <v>4187688.8499999996</v>
      </c>
      <c r="J18" s="13">
        <f t="shared" si="0"/>
        <v>4639613.67</v>
      </c>
      <c r="K18" s="13">
        <f t="shared" si="0"/>
        <v>5209739.4000000004</v>
      </c>
      <c r="L18" s="13">
        <f t="shared" si="0"/>
        <v>6547824.3499999996</v>
      </c>
      <c r="M18" s="13">
        <f t="shared" si="0"/>
        <v>5970966.6100000003</v>
      </c>
      <c r="N18" s="13">
        <f t="shared" si="0"/>
        <v>6783318.6100000003</v>
      </c>
      <c r="O18" s="106" t="s">
        <v>16</v>
      </c>
      <c r="P18" s="64" t="s">
        <v>16</v>
      </c>
      <c r="Q18" s="64" t="s">
        <v>16</v>
      </c>
      <c r="R18" s="64" t="s">
        <v>16</v>
      </c>
      <c r="S18" s="64" t="s">
        <v>16</v>
      </c>
      <c r="T18" s="64" t="s">
        <v>16</v>
      </c>
      <c r="U18" s="64" t="s">
        <v>16</v>
      </c>
      <c r="V18" s="64" t="s">
        <v>16</v>
      </c>
      <c r="W18" s="102" t="s">
        <v>16</v>
      </c>
      <c r="X18" s="64" t="s">
        <v>16</v>
      </c>
    </row>
    <row r="19" spans="1:24" s="11" customFormat="1" ht="110.25">
      <c r="A19" s="112"/>
      <c r="B19" s="112"/>
      <c r="C19" s="52"/>
      <c r="D19" s="52"/>
      <c r="E19" s="55"/>
      <c r="F19" s="12" t="s">
        <v>23</v>
      </c>
      <c r="G19" s="13">
        <f>H19+I19+J19+K19+L19+M19+N19</f>
        <v>31027271.739999998</v>
      </c>
      <c r="H19" s="13">
        <f t="shared" ref="H19:N19" si="1">H29+H34+H39</f>
        <v>3151967.8699999996</v>
      </c>
      <c r="I19" s="13">
        <f t="shared" si="1"/>
        <v>3100533.9899999998</v>
      </c>
      <c r="J19" s="13">
        <f t="shared" si="1"/>
        <v>3269000.4</v>
      </c>
      <c r="K19" s="13">
        <f t="shared" si="1"/>
        <v>3915382.18</v>
      </c>
      <c r="L19" s="13">
        <f t="shared" si="1"/>
        <v>4836102.08</v>
      </c>
      <c r="M19" s="13">
        <f t="shared" si="1"/>
        <v>5970966.6100000003</v>
      </c>
      <c r="N19" s="13">
        <f t="shared" si="1"/>
        <v>6783318.6100000003</v>
      </c>
      <c r="O19" s="107"/>
      <c r="P19" s="65"/>
      <c r="Q19" s="65"/>
      <c r="R19" s="65"/>
      <c r="S19" s="65"/>
      <c r="T19" s="65"/>
      <c r="U19" s="65"/>
      <c r="V19" s="65"/>
      <c r="W19" s="103"/>
      <c r="X19" s="65"/>
    </row>
    <row r="20" spans="1:24" s="11" customFormat="1" ht="78.75">
      <c r="A20" s="112"/>
      <c r="B20" s="112"/>
      <c r="C20" s="52"/>
      <c r="D20" s="52"/>
      <c r="E20" s="55"/>
      <c r="F20" s="12" t="s">
        <v>24</v>
      </c>
      <c r="G20" s="13">
        <f t="shared" ref="G20:G25" si="2">H20+I20+J20+K20+L20+M20</f>
        <v>300000</v>
      </c>
      <c r="H20" s="13">
        <f>H30+H35+H40+H50</f>
        <v>50000</v>
      </c>
      <c r="I20" s="13">
        <f>I30+I35+I40</f>
        <v>0</v>
      </c>
      <c r="J20" s="13">
        <v>250000</v>
      </c>
      <c r="K20" s="13">
        <f>K30+K35+K40</f>
        <v>0</v>
      </c>
      <c r="L20" s="13">
        <f>L30+L35+L40</f>
        <v>0</v>
      </c>
      <c r="M20" s="13">
        <f>M30+M35+M40</f>
        <v>0</v>
      </c>
      <c r="N20" s="13">
        <f>N30+N35+N40</f>
        <v>0</v>
      </c>
      <c r="O20" s="107"/>
      <c r="P20" s="65"/>
      <c r="Q20" s="65"/>
      <c r="R20" s="65"/>
      <c r="S20" s="65"/>
      <c r="T20" s="65"/>
      <c r="U20" s="65"/>
      <c r="V20" s="65"/>
      <c r="W20" s="103"/>
      <c r="X20" s="65"/>
    </row>
    <row r="21" spans="1:24" s="11" customFormat="1" ht="94.5">
      <c r="A21" s="112"/>
      <c r="B21" s="112"/>
      <c r="C21" s="52"/>
      <c r="D21" s="52"/>
      <c r="E21" s="55"/>
      <c r="F21" s="12" t="s">
        <v>25</v>
      </c>
      <c r="G21" s="13">
        <f t="shared" si="2"/>
        <v>6349242.1500000004</v>
      </c>
      <c r="H21" s="13">
        <f t="shared" ref="H21:N21" si="3">H31+H36+H41+H46+H51</f>
        <v>1135394.53</v>
      </c>
      <c r="I21" s="13">
        <f t="shared" si="3"/>
        <v>1087154.8600000001</v>
      </c>
      <c r="J21" s="13">
        <f t="shared" si="3"/>
        <v>1120613.27</v>
      </c>
      <c r="K21" s="13">
        <f t="shared" si="3"/>
        <v>1294357.22</v>
      </c>
      <c r="L21" s="13">
        <f>L31+L36+L41+L46+L51</f>
        <v>1711722.27</v>
      </c>
      <c r="M21" s="13">
        <f t="shared" si="3"/>
        <v>0</v>
      </c>
      <c r="N21" s="13">
        <f t="shared" si="3"/>
        <v>0</v>
      </c>
      <c r="O21" s="107"/>
      <c r="P21" s="65"/>
      <c r="Q21" s="65"/>
      <c r="R21" s="65"/>
      <c r="S21" s="65"/>
      <c r="T21" s="65"/>
      <c r="U21" s="65"/>
      <c r="V21" s="65"/>
      <c r="W21" s="103"/>
      <c r="X21" s="65"/>
    </row>
    <row r="22" spans="1:24" s="11" customFormat="1" ht="63">
      <c r="A22" s="113"/>
      <c r="B22" s="113"/>
      <c r="C22" s="53"/>
      <c r="D22" s="53"/>
      <c r="E22" s="56"/>
      <c r="F22" s="12" t="s">
        <v>26</v>
      </c>
      <c r="G22" s="13">
        <f t="shared" si="2"/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08"/>
      <c r="P22" s="66"/>
      <c r="Q22" s="66"/>
      <c r="R22" s="66"/>
      <c r="S22" s="66"/>
      <c r="T22" s="66"/>
      <c r="U22" s="66"/>
      <c r="V22" s="66"/>
      <c r="W22" s="104"/>
      <c r="X22" s="66"/>
    </row>
    <row r="23" spans="1:24" ht="31.5">
      <c r="A23" s="71" t="s">
        <v>27</v>
      </c>
      <c r="B23" s="98" t="s">
        <v>28</v>
      </c>
      <c r="C23" s="51">
        <v>2020</v>
      </c>
      <c r="D23" s="51">
        <v>2025</v>
      </c>
      <c r="E23" s="54" t="s">
        <v>29</v>
      </c>
      <c r="F23" s="12" t="s">
        <v>22</v>
      </c>
      <c r="G23" s="14">
        <f t="shared" si="2"/>
        <v>31169600.810000002</v>
      </c>
      <c r="H23" s="15">
        <f t="shared" ref="H23:N23" si="4">H24+H25+H26+H27</f>
        <v>4337362.3999999994</v>
      </c>
      <c r="I23" s="15">
        <f>I28+I33+I38+I43</f>
        <v>4187688.8499999996</v>
      </c>
      <c r="J23" s="15">
        <f t="shared" si="4"/>
        <v>4639613.67</v>
      </c>
      <c r="K23" s="15">
        <f t="shared" si="4"/>
        <v>5486144.9299999997</v>
      </c>
      <c r="L23" s="15">
        <f t="shared" si="4"/>
        <v>6547824.3499999996</v>
      </c>
      <c r="M23" s="15">
        <f t="shared" si="4"/>
        <v>5970966.6100000003</v>
      </c>
      <c r="N23" s="15">
        <f t="shared" si="4"/>
        <v>6783318.6100000003</v>
      </c>
      <c r="O23" s="54" t="s">
        <v>16</v>
      </c>
      <c r="P23" s="54" t="s">
        <v>16</v>
      </c>
      <c r="Q23" s="54" t="s">
        <v>16</v>
      </c>
      <c r="R23" s="54" t="s">
        <v>16</v>
      </c>
      <c r="S23" s="54" t="s">
        <v>16</v>
      </c>
      <c r="T23" s="54" t="s">
        <v>16</v>
      </c>
      <c r="U23" s="54" t="s">
        <v>16</v>
      </c>
      <c r="V23" s="54" t="s">
        <v>16</v>
      </c>
      <c r="W23" s="67" t="s">
        <v>16</v>
      </c>
      <c r="X23" s="54" t="s">
        <v>16</v>
      </c>
    </row>
    <row r="24" spans="1:24">
      <c r="A24" s="72"/>
      <c r="B24" s="105"/>
      <c r="C24" s="52"/>
      <c r="D24" s="52"/>
      <c r="E24" s="55"/>
      <c r="F24" s="12" t="s">
        <v>30</v>
      </c>
      <c r="G24" s="16">
        <f t="shared" si="2"/>
        <v>24243953.129999999</v>
      </c>
      <c r="H24" s="17">
        <f>H29+H34+H39</f>
        <v>3151967.8699999996</v>
      </c>
      <c r="I24" s="17">
        <f>I29+I34+I39+I44</f>
        <v>3100533.9899999998</v>
      </c>
      <c r="J24" s="17">
        <f>J29+J34+J39+J44+J54</f>
        <v>3269000.4</v>
      </c>
      <c r="K24" s="17">
        <f>K29+K34+K39+K44</f>
        <v>3915382.18</v>
      </c>
      <c r="L24" s="17">
        <f>L29+L34+L39</f>
        <v>4836102.08</v>
      </c>
      <c r="M24" s="17">
        <f>M29+M34+M39+M44</f>
        <v>5970966.6100000003</v>
      </c>
      <c r="N24" s="17">
        <f>N29+N34+N39</f>
        <v>6783318.6100000003</v>
      </c>
      <c r="O24" s="55"/>
      <c r="P24" s="55"/>
      <c r="Q24" s="55"/>
      <c r="R24" s="55"/>
      <c r="S24" s="55"/>
      <c r="T24" s="55"/>
      <c r="U24" s="55"/>
      <c r="V24" s="55"/>
      <c r="W24" s="68"/>
      <c r="X24" s="55"/>
    </row>
    <row r="25" spans="1:24">
      <c r="A25" s="72"/>
      <c r="B25" s="105"/>
      <c r="C25" s="52"/>
      <c r="D25" s="52"/>
      <c r="E25" s="55"/>
      <c r="F25" s="12" t="s">
        <v>31</v>
      </c>
      <c r="G25" s="16">
        <f t="shared" si="2"/>
        <v>300000</v>
      </c>
      <c r="H25" s="17">
        <f>H30+H35+H40+H50</f>
        <v>50000</v>
      </c>
      <c r="I25" s="17">
        <v>0</v>
      </c>
      <c r="J25" s="17">
        <f>J55</f>
        <v>250000</v>
      </c>
      <c r="K25" s="17">
        <v>0</v>
      </c>
      <c r="L25" s="17">
        <v>0</v>
      </c>
      <c r="M25" s="17">
        <v>0</v>
      </c>
      <c r="N25" s="17"/>
      <c r="O25" s="55"/>
      <c r="P25" s="55"/>
      <c r="Q25" s="55"/>
      <c r="R25" s="55"/>
      <c r="S25" s="55"/>
      <c r="T25" s="55"/>
      <c r="U25" s="55"/>
      <c r="V25" s="55"/>
      <c r="W25" s="68"/>
      <c r="X25" s="55"/>
    </row>
    <row r="26" spans="1:24">
      <c r="A26" s="72"/>
      <c r="B26" s="105"/>
      <c r="C26" s="52"/>
      <c r="D26" s="52"/>
      <c r="E26" s="55"/>
      <c r="F26" s="12" t="s">
        <v>32</v>
      </c>
      <c r="G26" s="16">
        <f>H26+I26+J26+K26</f>
        <v>4913925.41</v>
      </c>
      <c r="H26" s="17">
        <v>1135394.53</v>
      </c>
      <c r="I26" s="17">
        <f>I31+I36+I41+I46</f>
        <v>1087154.8600000001</v>
      </c>
      <c r="J26" s="17">
        <f>J46</f>
        <v>1120613.27</v>
      </c>
      <c r="K26" s="17">
        <v>1570762.75</v>
      </c>
      <c r="L26" s="17">
        <v>1711722.27</v>
      </c>
      <c r="M26" s="17">
        <v>0</v>
      </c>
      <c r="N26" s="17"/>
      <c r="O26" s="55"/>
      <c r="P26" s="55"/>
      <c r="Q26" s="55"/>
      <c r="R26" s="55"/>
      <c r="S26" s="55"/>
      <c r="T26" s="55"/>
      <c r="U26" s="55"/>
      <c r="V26" s="55"/>
      <c r="W26" s="68"/>
      <c r="X26" s="55"/>
    </row>
    <row r="27" spans="1:24">
      <c r="A27" s="72"/>
      <c r="B27" s="105"/>
      <c r="C27" s="52"/>
      <c r="D27" s="53"/>
      <c r="E27" s="55"/>
      <c r="F27" s="12" t="s">
        <v>33</v>
      </c>
      <c r="G27" s="16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/>
      <c r="O27" s="56"/>
      <c r="P27" s="56"/>
      <c r="Q27" s="56"/>
      <c r="R27" s="56"/>
      <c r="S27" s="56"/>
      <c r="T27" s="56"/>
      <c r="U27" s="56"/>
      <c r="V27" s="56"/>
      <c r="W27" s="69"/>
      <c r="X27" s="56"/>
    </row>
    <row r="28" spans="1:24" ht="31.5">
      <c r="A28" s="71" t="s">
        <v>34</v>
      </c>
      <c r="B28" s="98" t="s">
        <v>35</v>
      </c>
      <c r="C28" s="51">
        <v>2020</v>
      </c>
      <c r="D28" s="51">
        <v>2025</v>
      </c>
      <c r="E28" s="54" t="s">
        <v>29</v>
      </c>
      <c r="F28" s="12" t="s">
        <v>22</v>
      </c>
      <c r="G28" s="18">
        <f>H28+I28+J28+K28+L28+M28+N28</f>
        <v>25451871.870000001</v>
      </c>
      <c r="H28" s="19">
        <f t="shared" ref="H28:N28" si="5">H29+H30+H31+H32</f>
        <v>2498161.5299999998</v>
      </c>
      <c r="I28" s="19">
        <f t="shared" si="5"/>
        <v>2579697.65</v>
      </c>
      <c r="J28" s="19">
        <f t="shared" si="5"/>
        <v>2665256.2999999998</v>
      </c>
      <c r="K28" s="19">
        <f t="shared" si="5"/>
        <v>2945019.6</v>
      </c>
      <c r="L28" s="19">
        <f t="shared" si="5"/>
        <v>3521749.57</v>
      </c>
      <c r="M28" s="19">
        <f t="shared" si="5"/>
        <v>5640993.6100000003</v>
      </c>
      <c r="N28" s="19">
        <f t="shared" si="5"/>
        <v>5600993.6100000003</v>
      </c>
      <c r="O28" s="95" t="s">
        <v>36</v>
      </c>
      <c r="P28" s="95" t="s">
        <v>37</v>
      </c>
      <c r="Q28" s="95" t="s">
        <v>16</v>
      </c>
      <c r="R28" s="95">
        <v>10</v>
      </c>
      <c r="S28" s="95">
        <v>15</v>
      </c>
      <c r="T28" s="95">
        <v>20</v>
      </c>
      <c r="U28" s="95">
        <v>25</v>
      </c>
      <c r="V28" s="95">
        <v>30</v>
      </c>
      <c r="W28" s="99">
        <v>35</v>
      </c>
      <c r="X28" s="54">
        <v>35</v>
      </c>
    </row>
    <row r="29" spans="1:24">
      <c r="A29" s="72"/>
      <c r="B29" s="78"/>
      <c r="C29" s="52"/>
      <c r="D29" s="52"/>
      <c r="E29" s="55"/>
      <c r="F29" s="12" t="s">
        <v>30</v>
      </c>
      <c r="G29" s="18">
        <f>H29+I29+J29+K29+L29+M29+N29</f>
        <v>25451871.870000001</v>
      </c>
      <c r="H29" s="19">
        <v>2498161.5299999998</v>
      </c>
      <c r="I29" s="19">
        <v>2579697.65</v>
      </c>
      <c r="J29" s="19">
        <v>2665256.2999999998</v>
      </c>
      <c r="K29" s="19">
        <v>2945019.6</v>
      </c>
      <c r="L29" s="47">
        <v>3521749.57</v>
      </c>
      <c r="M29" s="19">
        <v>5640993.6100000003</v>
      </c>
      <c r="N29" s="19">
        <v>5600993.6100000003</v>
      </c>
      <c r="O29" s="78"/>
      <c r="P29" s="78"/>
      <c r="Q29" s="78"/>
      <c r="R29" s="78"/>
      <c r="S29" s="78"/>
      <c r="T29" s="78"/>
      <c r="U29" s="78"/>
      <c r="V29" s="78"/>
      <c r="W29" s="100"/>
      <c r="X29" s="55"/>
    </row>
    <row r="30" spans="1:24">
      <c r="A30" s="72"/>
      <c r="B30" s="78"/>
      <c r="C30" s="52"/>
      <c r="D30" s="52"/>
      <c r="E30" s="55"/>
      <c r="F30" s="12" t="s">
        <v>38</v>
      </c>
      <c r="G30" s="18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/>
      <c r="O30" s="78"/>
      <c r="P30" s="78"/>
      <c r="Q30" s="78"/>
      <c r="R30" s="78"/>
      <c r="S30" s="78"/>
      <c r="T30" s="78"/>
      <c r="U30" s="78"/>
      <c r="V30" s="78"/>
      <c r="W30" s="100"/>
      <c r="X30" s="55"/>
    </row>
    <row r="31" spans="1:24">
      <c r="A31" s="72"/>
      <c r="B31" s="78"/>
      <c r="C31" s="52"/>
      <c r="D31" s="52"/>
      <c r="E31" s="55"/>
      <c r="F31" s="12" t="s">
        <v>32</v>
      </c>
      <c r="G31" s="18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/>
      <c r="O31" s="78"/>
      <c r="P31" s="78"/>
      <c r="Q31" s="78"/>
      <c r="R31" s="78"/>
      <c r="S31" s="78"/>
      <c r="T31" s="78"/>
      <c r="U31" s="78"/>
      <c r="V31" s="78"/>
      <c r="W31" s="100"/>
      <c r="X31" s="55"/>
    </row>
    <row r="32" spans="1:24">
      <c r="A32" s="73"/>
      <c r="B32" s="79"/>
      <c r="C32" s="52"/>
      <c r="D32" s="53"/>
      <c r="E32" s="55"/>
      <c r="F32" s="12" t="s">
        <v>33</v>
      </c>
      <c r="G32" s="18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/>
      <c r="O32" s="79"/>
      <c r="P32" s="79"/>
      <c r="Q32" s="79"/>
      <c r="R32" s="79"/>
      <c r="S32" s="79"/>
      <c r="T32" s="79"/>
      <c r="U32" s="79"/>
      <c r="V32" s="79"/>
      <c r="W32" s="101"/>
      <c r="X32" s="56"/>
    </row>
    <row r="33" spans="1:34" ht="31.5">
      <c r="A33" s="71" t="s">
        <v>39</v>
      </c>
      <c r="B33" s="98" t="s">
        <v>40</v>
      </c>
      <c r="C33" s="51">
        <v>2020</v>
      </c>
      <c r="D33" s="51">
        <v>2025</v>
      </c>
      <c r="E33" s="54" t="s">
        <v>29</v>
      </c>
      <c r="F33" s="12" t="s">
        <v>22</v>
      </c>
      <c r="G33" s="18">
        <f>G34+G35+G36+G37</f>
        <v>1051120.6100000001</v>
      </c>
      <c r="H33" s="18">
        <f t="shared" ref="H33:N33" si="6">H34+H35+H36+H37</f>
        <v>135416.23000000001</v>
      </c>
      <c r="I33" s="18">
        <f t="shared" si="6"/>
        <v>107377.61</v>
      </c>
      <c r="J33" s="18">
        <f t="shared" si="6"/>
        <v>137023.6</v>
      </c>
      <c r="K33" s="18">
        <f t="shared" si="6"/>
        <v>134855.17000000001</v>
      </c>
      <c r="L33" s="18">
        <f t="shared" si="6"/>
        <v>319250</v>
      </c>
      <c r="M33" s="18">
        <f t="shared" si="6"/>
        <v>29973</v>
      </c>
      <c r="N33" s="18">
        <f t="shared" si="6"/>
        <v>187225</v>
      </c>
      <c r="O33" s="95" t="s">
        <v>41</v>
      </c>
      <c r="P33" s="95" t="s">
        <v>42</v>
      </c>
      <c r="Q33" s="95" t="s">
        <v>16</v>
      </c>
      <c r="R33" s="95">
        <v>7</v>
      </c>
      <c r="S33" s="95">
        <v>8</v>
      </c>
      <c r="T33" s="95">
        <v>8</v>
      </c>
      <c r="U33" s="95">
        <v>8</v>
      </c>
      <c r="V33" s="95">
        <v>8</v>
      </c>
      <c r="W33" s="99">
        <v>8</v>
      </c>
      <c r="X33" s="54">
        <v>8</v>
      </c>
    </row>
    <row r="34" spans="1:34" ht="31.5">
      <c r="A34" s="72"/>
      <c r="B34" s="78"/>
      <c r="C34" s="52"/>
      <c r="D34" s="52"/>
      <c r="E34" s="55"/>
      <c r="F34" s="12" t="s">
        <v>43</v>
      </c>
      <c r="G34" s="18">
        <f>H34+I34+J34+K34+L34+M34+N34</f>
        <v>1051120.6100000001</v>
      </c>
      <c r="H34" s="19">
        <v>135416.23000000001</v>
      </c>
      <c r="I34" s="19">
        <v>107377.61</v>
      </c>
      <c r="J34" s="19">
        <v>137023.6</v>
      </c>
      <c r="K34" s="19">
        <v>134855.17000000001</v>
      </c>
      <c r="L34" s="19">
        <v>319250</v>
      </c>
      <c r="M34" s="19">
        <v>29973</v>
      </c>
      <c r="N34" s="19">
        <v>187225</v>
      </c>
      <c r="O34" s="78"/>
      <c r="P34" s="78"/>
      <c r="Q34" s="78"/>
      <c r="R34" s="78"/>
      <c r="S34" s="78"/>
      <c r="T34" s="78"/>
      <c r="U34" s="78"/>
      <c r="V34" s="78"/>
      <c r="W34" s="100"/>
      <c r="X34" s="55"/>
    </row>
    <row r="35" spans="1:34">
      <c r="A35" s="72"/>
      <c r="B35" s="78"/>
      <c r="C35" s="52"/>
      <c r="D35" s="52"/>
      <c r="E35" s="55"/>
      <c r="F35" s="12" t="s">
        <v>38</v>
      </c>
      <c r="G35" s="18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/>
      <c r="O35" s="78"/>
      <c r="P35" s="78"/>
      <c r="Q35" s="78"/>
      <c r="R35" s="78"/>
      <c r="S35" s="78"/>
      <c r="T35" s="78"/>
      <c r="U35" s="78"/>
      <c r="V35" s="78"/>
      <c r="W35" s="100"/>
      <c r="X35" s="55"/>
    </row>
    <row r="36" spans="1:34">
      <c r="A36" s="72"/>
      <c r="B36" s="78"/>
      <c r="C36" s="52"/>
      <c r="D36" s="52"/>
      <c r="E36" s="55"/>
      <c r="F36" s="12" t="s">
        <v>32</v>
      </c>
      <c r="G36" s="18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/>
      <c r="O36" s="78"/>
      <c r="P36" s="78"/>
      <c r="Q36" s="78"/>
      <c r="R36" s="78"/>
      <c r="S36" s="78"/>
      <c r="T36" s="78"/>
      <c r="U36" s="78"/>
      <c r="V36" s="78"/>
      <c r="W36" s="100"/>
      <c r="X36" s="55"/>
    </row>
    <row r="37" spans="1:34">
      <c r="A37" s="73"/>
      <c r="B37" s="79"/>
      <c r="C37" s="52"/>
      <c r="D37" s="53"/>
      <c r="E37" s="55"/>
      <c r="F37" s="12" t="s">
        <v>33</v>
      </c>
      <c r="G37" s="18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/>
      <c r="O37" s="79"/>
      <c r="P37" s="79"/>
      <c r="Q37" s="79"/>
      <c r="R37" s="79"/>
      <c r="S37" s="79"/>
      <c r="T37" s="79"/>
      <c r="U37" s="79"/>
      <c r="V37" s="79"/>
      <c r="W37" s="101"/>
      <c r="X37" s="56"/>
    </row>
    <row r="38" spans="1:34" ht="31.5">
      <c r="A38" s="71" t="s">
        <v>44</v>
      </c>
      <c r="B38" s="98" t="s">
        <v>45</v>
      </c>
      <c r="C38" s="80">
        <v>2020</v>
      </c>
      <c r="D38" s="51">
        <v>2025</v>
      </c>
      <c r="E38" s="54" t="s">
        <v>29</v>
      </c>
      <c r="F38" s="12" t="s">
        <v>22</v>
      </c>
      <c r="G38" s="18">
        <f>G39+G40+G41+G42</f>
        <v>4524279.26</v>
      </c>
      <c r="H38" s="18">
        <f t="shared" ref="H38:M38" si="7">H39+H40+H41+H42</f>
        <v>518390.11</v>
      </c>
      <c r="I38" s="18">
        <f t="shared" si="7"/>
        <v>413458.73</v>
      </c>
      <c r="J38" s="18">
        <f t="shared" si="7"/>
        <v>466720.5</v>
      </c>
      <c r="K38" s="18">
        <f>K39+K40+K41+K42</f>
        <v>835507.41</v>
      </c>
      <c r="L38" s="18">
        <f t="shared" si="7"/>
        <v>995102.51</v>
      </c>
      <c r="M38" s="18">
        <f t="shared" si="7"/>
        <v>300000</v>
      </c>
      <c r="N38" s="18">
        <f>N39+N40+N41+N42</f>
        <v>995100</v>
      </c>
      <c r="O38" s="95" t="s">
        <v>46</v>
      </c>
      <c r="P38" s="95" t="s">
        <v>47</v>
      </c>
      <c r="Q38" s="95" t="s">
        <v>16</v>
      </c>
      <c r="R38" s="95">
        <v>140</v>
      </c>
      <c r="S38" s="95">
        <v>145</v>
      </c>
      <c r="T38" s="95">
        <v>145</v>
      </c>
      <c r="U38" s="95">
        <v>150</v>
      </c>
      <c r="V38" s="95">
        <v>150</v>
      </c>
      <c r="W38" s="99">
        <v>155</v>
      </c>
      <c r="X38" s="54">
        <v>155</v>
      </c>
    </row>
    <row r="39" spans="1:34">
      <c r="A39" s="72"/>
      <c r="B39" s="78"/>
      <c r="C39" s="80"/>
      <c r="D39" s="52"/>
      <c r="E39" s="55"/>
      <c r="F39" s="12" t="s">
        <v>48</v>
      </c>
      <c r="G39" s="18">
        <f>H39+I39+J39+K39+L39+M39+N39</f>
        <v>4524279.26</v>
      </c>
      <c r="H39" s="19">
        <v>518390.11</v>
      </c>
      <c r="I39" s="19">
        <v>413458.73</v>
      </c>
      <c r="J39" s="19">
        <v>466720.5</v>
      </c>
      <c r="K39" s="19">
        <v>835507.41</v>
      </c>
      <c r="L39" s="19">
        <v>995102.51</v>
      </c>
      <c r="M39" s="19">
        <v>300000</v>
      </c>
      <c r="N39" s="19">
        <v>995100</v>
      </c>
      <c r="O39" s="78"/>
      <c r="P39" s="78"/>
      <c r="Q39" s="78"/>
      <c r="R39" s="78"/>
      <c r="S39" s="78"/>
      <c r="T39" s="78"/>
      <c r="U39" s="78"/>
      <c r="V39" s="78"/>
      <c r="W39" s="100"/>
      <c r="X39" s="55"/>
    </row>
    <row r="40" spans="1:34">
      <c r="A40" s="72"/>
      <c r="B40" s="78"/>
      <c r="C40" s="80"/>
      <c r="D40" s="52"/>
      <c r="E40" s="55"/>
      <c r="F40" s="12" t="s">
        <v>38</v>
      </c>
      <c r="G40" s="18">
        <v>0</v>
      </c>
      <c r="H40" s="18">
        <v>0</v>
      </c>
      <c r="I40" s="20">
        <f>I25+I30+I35</f>
        <v>0</v>
      </c>
      <c r="J40" s="20">
        <v>0</v>
      </c>
      <c r="K40" s="19">
        <v>0</v>
      </c>
      <c r="L40" s="19">
        <v>0</v>
      </c>
      <c r="M40" s="19">
        <v>0</v>
      </c>
      <c r="N40" s="19"/>
      <c r="O40" s="78"/>
      <c r="P40" s="78"/>
      <c r="Q40" s="78"/>
      <c r="R40" s="78"/>
      <c r="S40" s="78"/>
      <c r="T40" s="78"/>
      <c r="U40" s="78"/>
      <c r="V40" s="78"/>
      <c r="W40" s="100"/>
      <c r="X40" s="55"/>
    </row>
    <row r="41" spans="1:34">
      <c r="A41" s="72"/>
      <c r="B41" s="78"/>
      <c r="C41" s="80"/>
      <c r="D41" s="52"/>
      <c r="E41" s="55"/>
      <c r="F41" s="12" t="s">
        <v>32</v>
      </c>
      <c r="G41" s="18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/>
      <c r="O41" s="78"/>
      <c r="P41" s="78"/>
      <c r="Q41" s="78"/>
      <c r="R41" s="78"/>
      <c r="S41" s="78"/>
      <c r="T41" s="78"/>
      <c r="U41" s="78"/>
      <c r="V41" s="78"/>
      <c r="W41" s="100"/>
      <c r="X41" s="55"/>
    </row>
    <row r="42" spans="1:34">
      <c r="A42" s="73"/>
      <c r="B42" s="79"/>
      <c r="C42" s="80"/>
      <c r="D42" s="53"/>
      <c r="E42" s="56"/>
      <c r="F42" s="12" t="s">
        <v>33</v>
      </c>
      <c r="G42" s="18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/>
      <c r="O42" s="79"/>
      <c r="P42" s="79"/>
      <c r="Q42" s="79"/>
      <c r="R42" s="79"/>
      <c r="S42" s="79"/>
      <c r="T42" s="79"/>
      <c r="U42" s="79"/>
      <c r="V42" s="79"/>
      <c r="W42" s="101"/>
      <c r="X42" s="56"/>
      <c r="Y42" s="10"/>
      <c r="Z42" s="10"/>
      <c r="AA42" s="10"/>
      <c r="AB42" s="10"/>
      <c r="AC42" s="10"/>
      <c r="AD42" s="10"/>
      <c r="AE42" s="10"/>
      <c r="AF42" s="10"/>
      <c r="AG42" s="10"/>
      <c r="AH42" s="10"/>
    </row>
    <row r="43" spans="1:34" ht="31.5">
      <c r="A43" s="71" t="s">
        <v>49</v>
      </c>
      <c r="B43" s="98" t="s">
        <v>50</v>
      </c>
      <c r="C43" s="80">
        <v>2020</v>
      </c>
      <c r="D43" s="51">
        <v>2025</v>
      </c>
      <c r="E43" s="54" t="s">
        <v>29</v>
      </c>
      <c r="F43" s="12" t="s">
        <v>22</v>
      </c>
      <c r="G43" s="18">
        <f t="shared" ref="G43:N43" si="8">G44+G45+G46+G47</f>
        <v>6349242.1500000004</v>
      </c>
      <c r="H43" s="18">
        <f t="shared" si="8"/>
        <v>1135394.53</v>
      </c>
      <c r="I43" s="18">
        <f t="shared" si="8"/>
        <v>1087154.8600000001</v>
      </c>
      <c r="J43" s="18">
        <f t="shared" si="8"/>
        <v>1120613.27</v>
      </c>
      <c r="K43" s="18">
        <f t="shared" si="8"/>
        <v>1294357.22</v>
      </c>
      <c r="L43" s="18">
        <f t="shared" si="8"/>
        <v>1711722.27</v>
      </c>
      <c r="M43" s="18">
        <f t="shared" si="8"/>
        <v>0</v>
      </c>
      <c r="N43" s="18">
        <f t="shared" si="8"/>
        <v>0</v>
      </c>
      <c r="O43" s="95" t="s">
        <v>51</v>
      </c>
      <c r="P43" s="95" t="s">
        <v>37</v>
      </c>
      <c r="Q43" s="95" t="s">
        <v>16</v>
      </c>
      <c r="R43" s="95">
        <v>25</v>
      </c>
      <c r="S43" s="95">
        <v>30</v>
      </c>
      <c r="T43" s="95">
        <v>35</v>
      </c>
      <c r="U43" s="95">
        <v>40</v>
      </c>
      <c r="V43" s="95">
        <v>45</v>
      </c>
      <c r="W43" s="99">
        <v>48</v>
      </c>
      <c r="X43" s="54">
        <v>48</v>
      </c>
      <c r="Y43" s="57"/>
      <c r="Z43" s="57"/>
      <c r="AA43" s="57"/>
      <c r="AB43" s="57"/>
      <c r="AC43" s="57"/>
      <c r="AD43" s="57"/>
      <c r="AE43" s="57"/>
      <c r="AF43" s="57"/>
      <c r="AG43" s="57"/>
      <c r="AH43" s="57"/>
    </row>
    <row r="44" spans="1:34">
      <c r="A44" s="72"/>
      <c r="B44" s="78"/>
      <c r="C44" s="80"/>
      <c r="D44" s="52"/>
      <c r="E44" s="55"/>
      <c r="F44" s="12" t="s">
        <v>30</v>
      </c>
      <c r="G44" s="18">
        <f>H44+I44+J44+K44+L44+M44</f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78"/>
      <c r="P44" s="78"/>
      <c r="Q44" s="78"/>
      <c r="R44" s="78"/>
      <c r="S44" s="78"/>
      <c r="T44" s="78"/>
      <c r="U44" s="78"/>
      <c r="V44" s="78"/>
      <c r="W44" s="100"/>
      <c r="X44" s="55"/>
      <c r="Y44" s="57"/>
      <c r="Z44" s="57"/>
      <c r="AA44" s="57"/>
      <c r="AB44" s="57"/>
      <c r="AC44" s="57"/>
      <c r="AD44" s="57"/>
      <c r="AE44" s="57"/>
      <c r="AF44" s="57"/>
      <c r="AG44" s="57"/>
      <c r="AH44" s="57"/>
    </row>
    <row r="45" spans="1:34">
      <c r="A45" s="72"/>
      <c r="B45" s="78"/>
      <c r="C45" s="80"/>
      <c r="D45" s="52"/>
      <c r="E45" s="55"/>
      <c r="F45" s="12" t="s">
        <v>38</v>
      </c>
      <c r="G45" s="18"/>
      <c r="H45" s="19"/>
      <c r="I45" s="19"/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78"/>
      <c r="P45" s="78"/>
      <c r="Q45" s="78"/>
      <c r="R45" s="78"/>
      <c r="S45" s="78"/>
      <c r="T45" s="78"/>
      <c r="U45" s="78"/>
      <c r="V45" s="78"/>
      <c r="W45" s="100"/>
      <c r="X45" s="55"/>
      <c r="Y45" s="57"/>
      <c r="Z45" s="57"/>
      <c r="AA45" s="57"/>
      <c r="AB45" s="57"/>
      <c r="AC45" s="57"/>
      <c r="AD45" s="57"/>
      <c r="AE45" s="57"/>
      <c r="AF45" s="57"/>
      <c r="AG45" s="57"/>
      <c r="AH45" s="57"/>
    </row>
    <row r="46" spans="1:34">
      <c r="A46" s="72"/>
      <c r="B46" s="78"/>
      <c r="C46" s="80"/>
      <c r="D46" s="52"/>
      <c r="E46" s="55"/>
      <c r="F46" s="12" t="s">
        <v>32</v>
      </c>
      <c r="G46" s="18">
        <f>H46+I46+J46+K46+L46+M46</f>
        <v>6349242.1500000004</v>
      </c>
      <c r="H46" s="19">
        <v>1135394.53</v>
      </c>
      <c r="I46" s="19">
        <v>1087154.8600000001</v>
      </c>
      <c r="J46" s="19">
        <v>1120613.27</v>
      </c>
      <c r="K46" s="19">
        <v>1294357.22</v>
      </c>
      <c r="L46" s="19">
        <v>1711722.27</v>
      </c>
      <c r="M46" s="19">
        <v>0</v>
      </c>
      <c r="N46" s="19">
        <v>0</v>
      </c>
      <c r="O46" s="78"/>
      <c r="P46" s="78"/>
      <c r="Q46" s="78"/>
      <c r="R46" s="78"/>
      <c r="S46" s="78"/>
      <c r="T46" s="78"/>
      <c r="U46" s="78"/>
      <c r="V46" s="78"/>
      <c r="W46" s="100"/>
      <c r="X46" s="55"/>
      <c r="Y46" s="57"/>
      <c r="Z46" s="57"/>
      <c r="AA46" s="57"/>
      <c r="AB46" s="57"/>
      <c r="AC46" s="57"/>
      <c r="AD46" s="57"/>
      <c r="AE46" s="57"/>
      <c r="AF46" s="57"/>
      <c r="AG46" s="57"/>
      <c r="AH46" s="57"/>
    </row>
    <row r="47" spans="1:34">
      <c r="A47" s="73"/>
      <c r="B47" s="79"/>
      <c r="C47" s="80"/>
      <c r="D47" s="53"/>
      <c r="E47" s="56"/>
      <c r="F47" s="12" t="s">
        <v>33</v>
      </c>
      <c r="G47" s="18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79"/>
      <c r="P47" s="79"/>
      <c r="Q47" s="79"/>
      <c r="R47" s="79"/>
      <c r="S47" s="79"/>
      <c r="T47" s="79"/>
      <c r="U47" s="79"/>
      <c r="V47" s="79"/>
      <c r="W47" s="101"/>
      <c r="X47" s="56"/>
      <c r="Y47" s="57"/>
      <c r="Z47" s="57"/>
      <c r="AA47" s="57"/>
      <c r="AB47" s="57"/>
      <c r="AC47" s="57"/>
      <c r="AD47" s="57"/>
      <c r="AE47" s="57"/>
      <c r="AF47" s="57"/>
      <c r="AG47" s="57"/>
      <c r="AH47" s="57"/>
    </row>
    <row r="48" spans="1:34" ht="31.5">
      <c r="A48" s="71" t="s">
        <v>49</v>
      </c>
      <c r="B48" s="98" t="s">
        <v>52</v>
      </c>
      <c r="C48" s="80">
        <v>2020</v>
      </c>
      <c r="D48" s="51">
        <v>2025</v>
      </c>
      <c r="E48" s="54" t="s">
        <v>29</v>
      </c>
      <c r="F48" s="12" t="s">
        <v>22</v>
      </c>
      <c r="G48" s="18">
        <f t="shared" ref="G48:N48" si="9">G49+G50+G51+G52</f>
        <v>50000</v>
      </c>
      <c r="H48" s="18">
        <f t="shared" si="9"/>
        <v>50000</v>
      </c>
      <c r="I48" s="18">
        <f t="shared" si="9"/>
        <v>0</v>
      </c>
      <c r="J48" s="18">
        <f t="shared" si="9"/>
        <v>0</v>
      </c>
      <c r="K48" s="18">
        <f t="shared" si="9"/>
        <v>0</v>
      </c>
      <c r="L48" s="18">
        <f t="shared" si="9"/>
        <v>0</v>
      </c>
      <c r="M48" s="18">
        <f t="shared" si="9"/>
        <v>0</v>
      </c>
      <c r="N48" s="18">
        <f t="shared" si="9"/>
        <v>0</v>
      </c>
      <c r="O48" s="95" t="s">
        <v>46</v>
      </c>
      <c r="P48" s="95" t="s">
        <v>47</v>
      </c>
      <c r="Q48" s="95" t="s">
        <v>16</v>
      </c>
      <c r="R48" s="95">
        <v>140</v>
      </c>
      <c r="S48" s="95">
        <v>145</v>
      </c>
      <c r="T48" s="95">
        <v>145</v>
      </c>
      <c r="U48" s="95">
        <v>150</v>
      </c>
      <c r="V48" s="95">
        <v>150</v>
      </c>
      <c r="W48" s="99">
        <v>155</v>
      </c>
      <c r="X48" s="54">
        <v>155</v>
      </c>
      <c r="Y48" s="57"/>
      <c r="Z48" s="57"/>
      <c r="AA48" s="57"/>
      <c r="AB48" s="57"/>
      <c r="AC48" s="57"/>
      <c r="AD48" s="57"/>
      <c r="AE48" s="57"/>
      <c r="AF48" s="57"/>
      <c r="AG48" s="57"/>
      <c r="AH48" s="57"/>
    </row>
    <row r="49" spans="1:34">
      <c r="A49" s="72"/>
      <c r="B49" s="78"/>
      <c r="C49" s="80"/>
      <c r="D49" s="52"/>
      <c r="E49" s="55"/>
      <c r="F49" s="12" t="s">
        <v>30</v>
      </c>
      <c r="G49" s="18">
        <f>H49+I49+J49+K49+L49+M49</f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78"/>
      <c r="P49" s="78"/>
      <c r="Q49" s="78"/>
      <c r="R49" s="78"/>
      <c r="S49" s="78"/>
      <c r="T49" s="78"/>
      <c r="U49" s="78"/>
      <c r="V49" s="78"/>
      <c r="W49" s="100"/>
      <c r="X49" s="55"/>
      <c r="Y49" s="57"/>
      <c r="Z49" s="57"/>
      <c r="AA49" s="57"/>
      <c r="AB49" s="57"/>
      <c r="AC49" s="57"/>
      <c r="AD49" s="57"/>
      <c r="AE49" s="57"/>
      <c r="AF49" s="57"/>
      <c r="AG49" s="57"/>
      <c r="AH49" s="57"/>
    </row>
    <row r="50" spans="1:34">
      <c r="A50" s="72"/>
      <c r="B50" s="78"/>
      <c r="C50" s="80"/>
      <c r="D50" s="52"/>
      <c r="E50" s="55"/>
      <c r="F50" s="12" t="s">
        <v>38</v>
      </c>
      <c r="G50" s="18">
        <f>H50+I50+J50+K50+L50+M50</f>
        <v>50000</v>
      </c>
      <c r="H50" s="19">
        <v>50000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78"/>
      <c r="P50" s="78"/>
      <c r="Q50" s="78"/>
      <c r="R50" s="78"/>
      <c r="S50" s="78"/>
      <c r="T50" s="78"/>
      <c r="U50" s="78"/>
      <c r="V50" s="78"/>
      <c r="W50" s="100"/>
      <c r="X50" s="55"/>
      <c r="Y50" s="57"/>
      <c r="Z50" s="57"/>
      <c r="AA50" s="57"/>
      <c r="AB50" s="57"/>
      <c r="AC50" s="57"/>
      <c r="AD50" s="57"/>
      <c r="AE50" s="57"/>
      <c r="AF50" s="57"/>
      <c r="AG50" s="57"/>
      <c r="AH50" s="57"/>
    </row>
    <row r="51" spans="1:34">
      <c r="A51" s="72"/>
      <c r="B51" s="78"/>
      <c r="C51" s="80"/>
      <c r="D51" s="52"/>
      <c r="E51" s="55"/>
      <c r="F51" s="12" t="s">
        <v>32</v>
      </c>
      <c r="G51" s="18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78"/>
      <c r="P51" s="78"/>
      <c r="Q51" s="78"/>
      <c r="R51" s="78"/>
      <c r="S51" s="78"/>
      <c r="T51" s="78"/>
      <c r="U51" s="78"/>
      <c r="V51" s="78"/>
      <c r="W51" s="100"/>
      <c r="X51" s="55"/>
      <c r="Y51" s="57"/>
      <c r="Z51" s="57"/>
      <c r="AA51" s="57"/>
      <c r="AB51" s="57"/>
      <c r="AC51" s="57"/>
      <c r="AD51" s="57"/>
      <c r="AE51" s="57"/>
      <c r="AF51" s="57"/>
      <c r="AG51" s="57"/>
      <c r="AH51" s="57"/>
    </row>
    <row r="52" spans="1:34">
      <c r="A52" s="73"/>
      <c r="B52" s="79"/>
      <c r="C52" s="80"/>
      <c r="D52" s="53"/>
      <c r="E52" s="56"/>
      <c r="F52" s="12" t="s">
        <v>33</v>
      </c>
      <c r="G52" s="18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79"/>
      <c r="P52" s="79"/>
      <c r="Q52" s="79"/>
      <c r="R52" s="79"/>
      <c r="S52" s="79"/>
      <c r="T52" s="79"/>
      <c r="U52" s="79"/>
      <c r="V52" s="79"/>
      <c r="W52" s="101"/>
      <c r="X52" s="56"/>
      <c r="Y52" s="57"/>
      <c r="Z52" s="57"/>
      <c r="AA52" s="57"/>
      <c r="AB52" s="57"/>
      <c r="AC52" s="57"/>
      <c r="AD52" s="57"/>
      <c r="AE52" s="57"/>
      <c r="AF52" s="57"/>
      <c r="AG52" s="57"/>
      <c r="AH52" s="57"/>
    </row>
    <row r="53" spans="1:34" ht="31.5">
      <c r="A53" s="71" t="s">
        <v>53</v>
      </c>
      <c r="B53" s="98" t="s">
        <v>54</v>
      </c>
      <c r="C53" s="51">
        <v>2020</v>
      </c>
      <c r="D53" s="51">
        <v>2025</v>
      </c>
      <c r="E53" s="54" t="s">
        <v>29</v>
      </c>
      <c r="F53" s="12" t="s">
        <v>22</v>
      </c>
      <c r="G53" s="18">
        <f t="shared" ref="G53:N53" si="10">G54+G55+G56+G57</f>
        <v>250000</v>
      </c>
      <c r="H53" s="18">
        <f>H54+H55+H56+H57</f>
        <v>0</v>
      </c>
      <c r="I53" s="18">
        <f t="shared" si="10"/>
        <v>0</v>
      </c>
      <c r="J53" s="18">
        <f t="shared" si="10"/>
        <v>250000</v>
      </c>
      <c r="K53" s="18">
        <f t="shared" si="10"/>
        <v>0</v>
      </c>
      <c r="L53" s="18">
        <f t="shared" si="10"/>
        <v>0</v>
      </c>
      <c r="M53" s="18">
        <f t="shared" si="10"/>
        <v>0</v>
      </c>
      <c r="N53" s="18">
        <f t="shared" si="10"/>
        <v>0</v>
      </c>
      <c r="O53" s="95" t="s">
        <v>41</v>
      </c>
      <c r="P53" s="95" t="s">
        <v>42</v>
      </c>
      <c r="Q53" s="95" t="s">
        <v>16</v>
      </c>
      <c r="R53" s="95">
        <v>7</v>
      </c>
      <c r="S53" s="95">
        <v>8</v>
      </c>
      <c r="T53" s="95">
        <v>8</v>
      </c>
      <c r="U53" s="95">
        <v>8</v>
      </c>
      <c r="V53" s="95">
        <v>8</v>
      </c>
      <c r="W53" s="99">
        <v>8</v>
      </c>
      <c r="X53" s="54">
        <v>8</v>
      </c>
    </row>
    <row r="54" spans="1:34" ht="31.5">
      <c r="A54" s="72"/>
      <c r="B54" s="78"/>
      <c r="C54" s="52"/>
      <c r="D54" s="52"/>
      <c r="E54" s="55"/>
      <c r="F54" s="12" t="s">
        <v>43</v>
      </c>
      <c r="G54" s="18">
        <f>H54+I54+J54+K54+L54+M54</f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78"/>
      <c r="P54" s="78"/>
      <c r="Q54" s="78"/>
      <c r="R54" s="78"/>
      <c r="S54" s="78"/>
      <c r="T54" s="78"/>
      <c r="U54" s="78"/>
      <c r="V54" s="78"/>
      <c r="W54" s="100"/>
      <c r="X54" s="55"/>
    </row>
    <row r="55" spans="1:34">
      <c r="A55" s="72"/>
      <c r="B55" s="78"/>
      <c r="C55" s="52"/>
      <c r="D55" s="52"/>
      <c r="E55" s="55"/>
      <c r="F55" s="12" t="s">
        <v>38</v>
      </c>
      <c r="G55" s="18">
        <f>H55+I55+J55+K55+L55+M55</f>
        <v>250000</v>
      </c>
      <c r="H55" s="19">
        <v>0</v>
      </c>
      <c r="I55" s="19">
        <v>0</v>
      </c>
      <c r="J55" s="19">
        <v>250000</v>
      </c>
      <c r="K55" s="19">
        <v>0</v>
      </c>
      <c r="L55" s="19">
        <v>0</v>
      </c>
      <c r="M55" s="19">
        <v>0</v>
      </c>
      <c r="N55" s="19">
        <v>0</v>
      </c>
      <c r="O55" s="78"/>
      <c r="P55" s="78"/>
      <c r="Q55" s="78"/>
      <c r="R55" s="78"/>
      <c r="S55" s="78"/>
      <c r="T55" s="78"/>
      <c r="U55" s="78"/>
      <c r="V55" s="78"/>
      <c r="W55" s="100"/>
      <c r="X55" s="55"/>
    </row>
    <row r="56" spans="1:34">
      <c r="A56" s="72"/>
      <c r="B56" s="78"/>
      <c r="C56" s="52"/>
      <c r="D56" s="52"/>
      <c r="E56" s="55"/>
      <c r="F56" s="12" t="s">
        <v>32</v>
      </c>
      <c r="G56" s="18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78"/>
      <c r="P56" s="78"/>
      <c r="Q56" s="78"/>
      <c r="R56" s="78"/>
      <c r="S56" s="78"/>
      <c r="T56" s="78"/>
      <c r="U56" s="78"/>
      <c r="V56" s="78"/>
      <c r="W56" s="100"/>
      <c r="X56" s="55"/>
    </row>
    <row r="57" spans="1:34">
      <c r="A57" s="73"/>
      <c r="B57" s="79"/>
      <c r="C57" s="52"/>
      <c r="D57" s="53"/>
      <c r="E57" s="55"/>
      <c r="F57" s="12" t="s">
        <v>33</v>
      </c>
      <c r="G57" s="18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79"/>
      <c r="P57" s="79"/>
      <c r="Q57" s="79"/>
      <c r="R57" s="79"/>
      <c r="S57" s="79"/>
      <c r="T57" s="79"/>
      <c r="U57" s="79"/>
      <c r="V57" s="79"/>
      <c r="W57" s="101"/>
      <c r="X57" s="56"/>
    </row>
    <row r="58" spans="1:34" ht="31.5">
      <c r="A58" s="71" t="s">
        <v>55</v>
      </c>
      <c r="B58" s="77" t="s">
        <v>56</v>
      </c>
      <c r="C58" s="80">
        <v>2020</v>
      </c>
      <c r="D58" s="51">
        <v>2025</v>
      </c>
      <c r="E58" s="54" t="s">
        <v>16</v>
      </c>
      <c r="F58" s="12" t="s">
        <v>22</v>
      </c>
      <c r="G58" s="21">
        <f>H58+I58+J58+K58+L58+M58</f>
        <v>30893195.280000001</v>
      </c>
      <c r="H58" s="13">
        <f>H59+H60+H61</f>
        <v>4337362.3999999994</v>
      </c>
      <c r="I58" s="13">
        <f>I59+I61</f>
        <v>4187688.8499999996</v>
      </c>
      <c r="J58" s="13">
        <f>J59+J60+J61+J62</f>
        <v>4639613.67</v>
      </c>
      <c r="K58" s="13">
        <f>K59+K61</f>
        <v>5209739.4000000004</v>
      </c>
      <c r="L58" s="13">
        <f>L59+L61</f>
        <v>6547824.3499999996</v>
      </c>
      <c r="M58" s="13">
        <f>M59+M61</f>
        <v>5970966.6100000003</v>
      </c>
      <c r="N58" s="13">
        <f>N59+N61</f>
        <v>6783318.6100000003</v>
      </c>
      <c r="O58" s="54" t="s">
        <v>16</v>
      </c>
      <c r="P58" s="54" t="s">
        <v>16</v>
      </c>
      <c r="Q58" s="54" t="s">
        <v>16</v>
      </c>
      <c r="R58" s="54" t="s">
        <v>16</v>
      </c>
      <c r="S58" s="54" t="s">
        <v>16</v>
      </c>
      <c r="T58" s="54" t="s">
        <v>16</v>
      </c>
      <c r="U58" s="54" t="s">
        <v>16</v>
      </c>
      <c r="V58" s="54" t="s">
        <v>16</v>
      </c>
      <c r="W58" s="67" t="s">
        <v>16</v>
      </c>
      <c r="X58" s="54" t="s">
        <v>16</v>
      </c>
    </row>
    <row r="59" spans="1:34">
      <c r="A59" s="72"/>
      <c r="B59" s="78"/>
      <c r="C59" s="80"/>
      <c r="D59" s="52"/>
      <c r="E59" s="55"/>
      <c r="F59" s="12" t="s">
        <v>30</v>
      </c>
      <c r="G59" s="21">
        <f>H59+I59+J59+K59+L59+M59</f>
        <v>24243953.129999999</v>
      </c>
      <c r="H59" s="13">
        <f t="shared" ref="H59:N59" si="11">H29+H34+H39</f>
        <v>3151967.8699999996</v>
      </c>
      <c r="I59" s="13">
        <f t="shared" si="11"/>
        <v>3100533.9899999998</v>
      </c>
      <c r="J59" s="13">
        <f t="shared" si="11"/>
        <v>3269000.4</v>
      </c>
      <c r="K59" s="13">
        <f t="shared" si="11"/>
        <v>3915382.18</v>
      </c>
      <c r="L59" s="13">
        <f t="shared" si="11"/>
        <v>4836102.08</v>
      </c>
      <c r="M59" s="13">
        <f t="shared" si="11"/>
        <v>5970966.6100000003</v>
      </c>
      <c r="N59" s="13">
        <f t="shared" si="11"/>
        <v>6783318.6100000003</v>
      </c>
      <c r="O59" s="55"/>
      <c r="P59" s="55"/>
      <c r="Q59" s="55"/>
      <c r="R59" s="55"/>
      <c r="S59" s="55"/>
      <c r="T59" s="55"/>
      <c r="U59" s="55"/>
      <c r="V59" s="55"/>
      <c r="W59" s="68"/>
      <c r="X59" s="55"/>
    </row>
    <row r="60" spans="1:34">
      <c r="A60" s="72"/>
      <c r="B60" s="78"/>
      <c r="C60" s="80"/>
      <c r="D60" s="52"/>
      <c r="E60" s="55"/>
      <c r="F60" s="22" t="s">
        <v>38</v>
      </c>
      <c r="G60" s="21">
        <f>H60+I60+J60+K60+L60+M60</f>
        <v>300000</v>
      </c>
      <c r="H60" s="13">
        <f t="shared" ref="H60:N60" si="12">H35+H40+H50</f>
        <v>50000</v>
      </c>
      <c r="I60" s="13">
        <f t="shared" si="12"/>
        <v>0</v>
      </c>
      <c r="J60" s="13">
        <v>250000</v>
      </c>
      <c r="K60" s="13">
        <f t="shared" si="12"/>
        <v>0</v>
      </c>
      <c r="L60" s="13">
        <f t="shared" si="12"/>
        <v>0</v>
      </c>
      <c r="M60" s="13">
        <f t="shared" si="12"/>
        <v>0</v>
      </c>
      <c r="N60" s="13">
        <f t="shared" si="12"/>
        <v>0</v>
      </c>
      <c r="O60" s="55"/>
      <c r="P60" s="55"/>
      <c r="Q60" s="55"/>
      <c r="R60" s="55"/>
      <c r="S60" s="55"/>
      <c r="T60" s="55"/>
      <c r="U60" s="55"/>
      <c r="V60" s="55"/>
      <c r="W60" s="68"/>
      <c r="X60" s="55"/>
    </row>
    <row r="61" spans="1:34">
      <c r="A61" s="72"/>
      <c r="B61" s="78"/>
      <c r="C61" s="80"/>
      <c r="D61" s="52"/>
      <c r="E61" s="55"/>
      <c r="F61" s="22" t="s">
        <v>32</v>
      </c>
      <c r="G61" s="21">
        <f>H61+I61+J61+K61+L61+M61</f>
        <v>6349242.1500000004</v>
      </c>
      <c r="H61" s="13">
        <f t="shared" ref="H61:L61" si="13">H31+H36+H41+H46+H51</f>
        <v>1135394.53</v>
      </c>
      <c r="I61" s="13">
        <f t="shared" si="13"/>
        <v>1087154.8600000001</v>
      </c>
      <c r="J61" s="13">
        <f t="shared" si="13"/>
        <v>1120613.27</v>
      </c>
      <c r="K61" s="13">
        <f t="shared" si="13"/>
        <v>1294357.22</v>
      </c>
      <c r="L61" s="13">
        <f t="shared" si="13"/>
        <v>1711722.27</v>
      </c>
      <c r="M61" s="13">
        <f>M31+M36+M41+M46+M51</f>
        <v>0</v>
      </c>
      <c r="N61" s="13">
        <f>N31+N36+N41+N46+N51</f>
        <v>0</v>
      </c>
      <c r="O61" s="55"/>
      <c r="P61" s="55"/>
      <c r="Q61" s="55"/>
      <c r="R61" s="55"/>
      <c r="S61" s="55"/>
      <c r="T61" s="55"/>
      <c r="U61" s="55"/>
      <c r="V61" s="55"/>
      <c r="W61" s="68"/>
      <c r="X61" s="55"/>
    </row>
    <row r="62" spans="1:34">
      <c r="A62" s="73"/>
      <c r="B62" s="79"/>
      <c r="C62" s="80"/>
      <c r="D62" s="53"/>
      <c r="E62" s="56"/>
      <c r="F62" s="22" t="s">
        <v>33</v>
      </c>
      <c r="G62" s="2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56"/>
      <c r="P62" s="56"/>
      <c r="Q62" s="56"/>
      <c r="R62" s="56"/>
      <c r="S62" s="56"/>
      <c r="T62" s="56"/>
      <c r="U62" s="56"/>
      <c r="V62" s="56"/>
      <c r="W62" s="69"/>
      <c r="X62" s="56"/>
    </row>
    <row r="63" spans="1:34">
      <c r="A63" s="58" t="s">
        <v>57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60"/>
    </row>
    <row r="64" spans="1:34">
      <c r="A64" s="96" t="s">
        <v>58</v>
      </c>
      <c r="B64" s="97"/>
      <c r="C64" s="4">
        <v>2020</v>
      </c>
      <c r="D64" s="4">
        <v>2025</v>
      </c>
      <c r="E64" s="5" t="s">
        <v>16</v>
      </c>
      <c r="F64" s="5" t="s">
        <v>17</v>
      </c>
      <c r="G64" s="23" t="s">
        <v>17</v>
      </c>
      <c r="H64" s="23" t="s">
        <v>17</v>
      </c>
      <c r="I64" s="23" t="s">
        <v>17</v>
      </c>
      <c r="J64" s="23" t="s">
        <v>17</v>
      </c>
      <c r="K64" s="24" t="s">
        <v>17</v>
      </c>
      <c r="L64" s="23" t="s">
        <v>17</v>
      </c>
      <c r="M64" s="23" t="s">
        <v>17</v>
      </c>
      <c r="N64" s="23" t="s">
        <v>16</v>
      </c>
      <c r="O64" s="5" t="s">
        <v>17</v>
      </c>
      <c r="P64" s="5" t="s">
        <v>17</v>
      </c>
      <c r="Q64" s="5" t="s">
        <v>17</v>
      </c>
      <c r="R64" s="5" t="s">
        <v>17</v>
      </c>
      <c r="S64" s="5" t="s">
        <v>17</v>
      </c>
      <c r="T64" s="5" t="s">
        <v>17</v>
      </c>
      <c r="U64" s="5" t="s">
        <v>17</v>
      </c>
      <c r="V64" s="5" t="s">
        <v>17</v>
      </c>
      <c r="W64" s="49" t="s">
        <v>17</v>
      </c>
      <c r="X64" s="44" t="s">
        <v>16</v>
      </c>
    </row>
    <row r="65" spans="1:25" ht="64.150000000000006" customHeight="1">
      <c r="A65" s="96" t="s">
        <v>59</v>
      </c>
      <c r="B65" s="97"/>
      <c r="C65" s="4">
        <v>2020</v>
      </c>
      <c r="D65" s="4">
        <v>2025</v>
      </c>
      <c r="E65" s="5" t="s">
        <v>16</v>
      </c>
      <c r="F65" s="5" t="s">
        <v>17</v>
      </c>
      <c r="G65" s="23" t="s">
        <v>17</v>
      </c>
      <c r="H65" s="23" t="s">
        <v>17</v>
      </c>
      <c r="I65" s="23" t="s">
        <v>17</v>
      </c>
      <c r="J65" s="23" t="s">
        <v>17</v>
      </c>
      <c r="K65" s="24" t="s">
        <v>17</v>
      </c>
      <c r="L65" s="23" t="s">
        <v>17</v>
      </c>
      <c r="M65" s="23" t="s">
        <v>17</v>
      </c>
      <c r="N65" s="23" t="s">
        <v>16</v>
      </c>
      <c r="O65" s="5" t="s">
        <v>17</v>
      </c>
      <c r="P65" s="5" t="s">
        <v>17</v>
      </c>
      <c r="Q65" s="5" t="s">
        <v>17</v>
      </c>
      <c r="R65" s="5" t="s">
        <v>17</v>
      </c>
      <c r="S65" s="5" t="s">
        <v>17</v>
      </c>
      <c r="T65" s="5" t="s">
        <v>17</v>
      </c>
      <c r="U65" s="5" t="s">
        <v>17</v>
      </c>
      <c r="V65" s="5" t="s">
        <v>17</v>
      </c>
      <c r="W65" s="49" t="s">
        <v>17</v>
      </c>
      <c r="X65" s="44" t="s">
        <v>16</v>
      </c>
    </row>
    <row r="66" spans="1:25" ht="31.5">
      <c r="A66" s="81">
        <v>2</v>
      </c>
      <c r="B66" s="81" t="s">
        <v>60</v>
      </c>
      <c r="C66" s="51">
        <v>2020</v>
      </c>
      <c r="D66" s="51">
        <v>2025</v>
      </c>
      <c r="E66" s="54" t="s">
        <v>61</v>
      </c>
      <c r="F66" s="25" t="s">
        <v>22</v>
      </c>
      <c r="G66" s="26">
        <f>H66+I66+J66+K66+L66+M66+N66</f>
        <v>68991456.439999998</v>
      </c>
      <c r="H66" s="27">
        <f t="shared" ref="H66:M66" si="14">H67+H68+H69+H70</f>
        <v>12666806.889999999</v>
      </c>
      <c r="I66" s="27">
        <f t="shared" si="14"/>
        <v>14371154.82</v>
      </c>
      <c r="J66" s="27">
        <f t="shared" si="14"/>
        <v>8510848.5800000001</v>
      </c>
      <c r="K66" s="28">
        <f t="shared" si="14"/>
        <v>9070734.7199999988</v>
      </c>
      <c r="L66" s="27">
        <f t="shared" si="14"/>
        <v>8345148.6500000004</v>
      </c>
      <c r="M66" s="27">
        <f t="shared" si="14"/>
        <v>7922006.3900000006</v>
      </c>
      <c r="N66" s="27">
        <f t="shared" ref="N66" si="15">N67+N68+N69+N70</f>
        <v>8104756.3900000006</v>
      </c>
      <c r="O66" s="51" t="s">
        <v>16</v>
      </c>
      <c r="P66" s="51" t="s">
        <v>16</v>
      </c>
      <c r="Q66" s="51" t="s">
        <v>16</v>
      </c>
      <c r="R66" s="51" t="s">
        <v>16</v>
      </c>
      <c r="S66" s="51" t="s">
        <v>16</v>
      </c>
      <c r="T66" s="51" t="s">
        <v>16</v>
      </c>
      <c r="U66" s="51" t="s">
        <v>16</v>
      </c>
      <c r="V66" s="51" t="s">
        <v>16</v>
      </c>
      <c r="W66" s="82" t="s">
        <v>16</v>
      </c>
      <c r="X66" s="51" t="s">
        <v>16</v>
      </c>
    </row>
    <row r="67" spans="1:25">
      <c r="A67" s="75"/>
      <c r="B67" s="75"/>
      <c r="C67" s="52"/>
      <c r="D67" s="52"/>
      <c r="E67" s="55"/>
      <c r="F67" s="25" t="s">
        <v>30</v>
      </c>
      <c r="G67" s="26">
        <f>H67+I67+J67+K67+L67+M67+N67</f>
        <v>68991456.439999998</v>
      </c>
      <c r="H67" s="27">
        <f>H72+H92+H122</f>
        <v>12666806.889999999</v>
      </c>
      <c r="I67" s="27">
        <f>I72+I92+I122</f>
        <v>14371154.82</v>
      </c>
      <c r="J67" s="27">
        <f>J72</f>
        <v>8510848.5800000001</v>
      </c>
      <c r="K67" s="28">
        <f>K72</f>
        <v>9070734.7199999988</v>
      </c>
      <c r="L67" s="27">
        <f>L72</f>
        <v>8345148.6500000004</v>
      </c>
      <c r="M67" s="27">
        <f>M72+M92+M122</f>
        <v>7922006.3900000006</v>
      </c>
      <c r="N67" s="27">
        <f>N72+N92+N122</f>
        <v>8104756.3900000006</v>
      </c>
      <c r="O67" s="52"/>
      <c r="P67" s="52"/>
      <c r="Q67" s="52"/>
      <c r="R67" s="52"/>
      <c r="S67" s="52"/>
      <c r="T67" s="52"/>
      <c r="U67" s="52"/>
      <c r="V67" s="52"/>
      <c r="W67" s="83"/>
      <c r="X67" s="52"/>
    </row>
    <row r="68" spans="1:25">
      <c r="A68" s="75"/>
      <c r="B68" s="75"/>
      <c r="C68" s="52"/>
      <c r="D68" s="52"/>
      <c r="E68" s="55"/>
      <c r="F68" s="25" t="s">
        <v>38</v>
      </c>
      <c r="G68" s="26">
        <v>0</v>
      </c>
      <c r="H68" s="27">
        <v>0</v>
      </c>
      <c r="I68" s="27">
        <v>0</v>
      </c>
      <c r="J68" s="27">
        <f>J73</f>
        <v>0</v>
      </c>
      <c r="K68" s="28">
        <v>0</v>
      </c>
      <c r="L68" s="27">
        <v>0</v>
      </c>
      <c r="M68" s="27">
        <v>0</v>
      </c>
      <c r="N68" s="27">
        <v>0</v>
      </c>
      <c r="O68" s="52"/>
      <c r="P68" s="52"/>
      <c r="Q68" s="52"/>
      <c r="R68" s="52"/>
      <c r="S68" s="52"/>
      <c r="T68" s="52"/>
      <c r="U68" s="52"/>
      <c r="V68" s="52"/>
      <c r="W68" s="83"/>
      <c r="X68" s="52"/>
    </row>
    <row r="69" spans="1:25">
      <c r="A69" s="75"/>
      <c r="B69" s="75"/>
      <c r="C69" s="52"/>
      <c r="D69" s="52"/>
      <c r="E69" s="55"/>
      <c r="F69" s="25" t="s">
        <v>32</v>
      </c>
      <c r="G69" s="26">
        <v>0</v>
      </c>
      <c r="H69" s="27">
        <v>0</v>
      </c>
      <c r="I69" s="27">
        <v>0</v>
      </c>
      <c r="J69" s="27">
        <v>0</v>
      </c>
      <c r="K69" s="28">
        <v>0</v>
      </c>
      <c r="L69" s="27">
        <v>0</v>
      </c>
      <c r="M69" s="27">
        <v>0</v>
      </c>
      <c r="N69" s="27">
        <v>0</v>
      </c>
      <c r="O69" s="52"/>
      <c r="P69" s="52"/>
      <c r="Q69" s="52"/>
      <c r="R69" s="52"/>
      <c r="S69" s="52"/>
      <c r="T69" s="52"/>
      <c r="U69" s="52"/>
      <c r="V69" s="52"/>
      <c r="W69" s="83"/>
      <c r="X69" s="52"/>
    </row>
    <row r="70" spans="1:25" ht="39.6" customHeight="1">
      <c r="A70" s="76"/>
      <c r="B70" s="76"/>
      <c r="C70" s="53"/>
      <c r="D70" s="53"/>
      <c r="E70" s="56"/>
      <c r="F70" s="25" t="s">
        <v>33</v>
      </c>
      <c r="G70" s="26">
        <v>0</v>
      </c>
      <c r="H70" s="27">
        <v>0</v>
      </c>
      <c r="I70" s="27">
        <v>0</v>
      </c>
      <c r="J70" s="27">
        <v>0</v>
      </c>
      <c r="K70" s="28">
        <v>0</v>
      </c>
      <c r="L70" s="27">
        <v>0</v>
      </c>
      <c r="M70" s="27">
        <v>0</v>
      </c>
      <c r="N70" s="27">
        <v>0</v>
      </c>
      <c r="O70" s="53"/>
      <c r="P70" s="53"/>
      <c r="Q70" s="53"/>
      <c r="R70" s="53"/>
      <c r="S70" s="53"/>
      <c r="T70" s="53"/>
      <c r="U70" s="53"/>
      <c r="V70" s="53"/>
      <c r="W70" s="84"/>
      <c r="X70" s="53"/>
    </row>
    <row r="71" spans="1:25" ht="31.5">
      <c r="A71" s="93" t="s">
        <v>62</v>
      </c>
      <c r="B71" s="92" t="s">
        <v>63</v>
      </c>
      <c r="C71" s="51">
        <v>2020</v>
      </c>
      <c r="D71" s="51">
        <v>2025</v>
      </c>
      <c r="E71" s="94" t="s">
        <v>61</v>
      </c>
      <c r="F71" s="25" t="s">
        <v>22</v>
      </c>
      <c r="G71" s="29">
        <f>H71+I71+J71+K71+L71+M71+N71</f>
        <v>68991456.439999998</v>
      </c>
      <c r="H71" s="30">
        <f t="shared" ref="H71:M71" si="16">H72+H73+H74+H75</f>
        <v>12666806.889999999</v>
      </c>
      <c r="I71" s="30">
        <f t="shared" si="16"/>
        <v>14371154.82</v>
      </c>
      <c r="J71" s="30">
        <f t="shared" si="16"/>
        <v>8510848.5800000001</v>
      </c>
      <c r="K71" s="29">
        <f t="shared" si="16"/>
        <v>9070734.7199999988</v>
      </c>
      <c r="L71" s="30">
        <f t="shared" si="16"/>
        <v>8345148.6500000004</v>
      </c>
      <c r="M71" s="30">
        <f t="shared" si="16"/>
        <v>7922006.3900000006</v>
      </c>
      <c r="N71" s="30">
        <f t="shared" ref="N71" si="17">N72+N73+N74+N75</f>
        <v>8104756.3900000006</v>
      </c>
      <c r="O71" s="51" t="s">
        <v>16</v>
      </c>
      <c r="P71" s="51" t="s">
        <v>16</v>
      </c>
      <c r="Q71" s="51" t="s">
        <v>16</v>
      </c>
      <c r="R71" s="51" t="s">
        <v>16</v>
      </c>
      <c r="S71" s="51" t="s">
        <v>16</v>
      </c>
      <c r="T71" s="51" t="s">
        <v>16</v>
      </c>
      <c r="U71" s="51" t="s">
        <v>16</v>
      </c>
      <c r="V71" s="51" t="s">
        <v>16</v>
      </c>
      <c r="W71" s="82" t="s">
        <v>16</v>
      </c>
      <c r="X71" s="51" t="s">
        <v>16</v>
      </c>
      <c r="Y71" s="10"/>
    </row>
    <row r="72" spans="1:25">
      <c r="A72" s="93"/>
      <c r="B72" s="92"/>
      <c r="C72" s="52"/>
      <c r="D72" s="52"/>
      <c r="E72" s="94"/>
      <c r="F72" s="25" t="s">
        <v>30</v>
      </c>
      <c r="G72" s="31">
        <f>H72+I72+J72+K72+L72+M72+N72</f>
        <v>68991456.439999998</v>
      </c>
      <c r="H72" s="29">
        <f t="shared" ref="H72:M72" si="18">H77+H82</f>
        <v>12666806.889999999</v>
      </c>
      <c r="I72" s="29">
        <f t="shared" si="18"/>
        <v>14371154.82</v>
      </c>
      <c r="J72" s="29">
        <f t="shared" si="18"/>
        <v>8510848.5800000001</v>
      </c>
      <c r="K72" s="29">
        <f t="shared" si="18"/>
        <v>9070734.7199999988</v>
      </c>
      <c r="L72" s="29">
        <f t="shared" si="18"/>
        <v>8345148.6500000004</v>
      </c>
      <c r="M72" s="29">
        <f t="shared" si="18"/>
        <v>7922006.3900000006</v>
      </c>
      <c r="N72" s="29">
        <f t="shared" ref="N72" si="19">N77+N82</f>
        <v>8104756.3900000006</v>
      </c>
      <c r="O72" s="52"/>
      <c r="P72" s="52"/>
      <c r="Q72" s="52"/>
      <c r="R72" s="52"/>
      <c r="S72" s="52"/>
      <c r="T72" s="52"/>
      <c r="U72" s="52"/>
      <c r="V72" s="52"/>
      <c r="W72" s="83"/>
      <c r="X72" s="52"/>
      <c r="Y72" s="10"/>
    </row>
    <row r="73" spans="1:25">
      <c r="A73" s="93"/>
      <c r="B73" s="92"/>
      <c r="C73" s="52"/>
      <c r="D73" s="52"/>
      <c r="E73" s="94"/>
      <c r="F73" s="25" t="s">
        <v>38</v>
      </c>
      <c r="G73" s="31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52"/>
      <c r="P73" s="52"/>
      <c r="Q73" s="52"/>
      <c r="R73" s="52"/>
      <c r="S73" s="52"/>
      <c r="T73" s="52"/>
      <c r="U73" s="52"/>
      <c r="V73" s="52"/>
      <c r="W73" s="83"/>
      <c r="X73" s="52"/>
      <c r="Y73" s="10"/>
    </row>
    <row r="74" spans="1:25">
      <c r="A74" s="93"/>
      <c r="B74" s="92"/>
      <c r="C74" s="52"/>
      <c r="D74" s="52"/>
      <c r="E74" s="94"/>
      <c r="F74" s="25" t="s">
        <v>32</v>
      </c>
      <c r="G74" s="31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52"/>
      <c r="P74" s="52"/>
      <c r="Q74" s="52"/>
      <c r="R74" s="52"/>
      <c r="S74" s="52"/>
      <c r="T74" s="52"/>
      <c r="U74" s="52"/>
      <c r="V74" s="52"/>
      <c r="W74" s="83"/>
      <c r="X74" s="52"/>
      <c r="Y74" s="10"/>
    </row>
    <row r="75" spans="1:25">
      <c r="A75" s="93"/>
      <c r="B75" s="92"/>
      <c r="C75" s="53"/>
      <c r="D75" s="53"/>
      <c r="E75" s="94"/>
      <c r="F75" s="25" t="s">
        <v>33</v>
      </c>
      <c r="G75" s="31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53"/>
      <c r="P75" s="53"/>
      <c r="Q75" s="53"/>
      <c r="R75" s="53"/>
      <c r="S75" s="53"/>
      <c r="T75" s="53"/>
      <c r="U75" s="53"/>
      <c r="V75" s="53"/>
      <c r="W75" s="84"/>
      <c r="X75" s="53"/>
      <c r="Y75" s="10"/>
    </row>
    <row r="76" spans="1:25" ht="31.5">
      <c r="A76" s="71" t="s">
        <v>64</v>
      </c>
      <c r="B76" s="81" t="s">
        <v>65</v>
      </c>
      <c r="C76" s="51">
        <v>2020</v>
      </c>
      <c r="D76" s="51">
        <v>2025</v>
      </c>
      <c r="E76" s="54" t="s">
        <v>66</v>
      </c>
      <c r="F76" s="25" t="s">
        <v>22</v>
      </c>
      <c r="G76" s="32">
        <f>G77+G78+G79+G80</f>
        <v>53303584.609999999</v>
      </c>
      <c r="H76" s="33">
        <f t="shared" ref="H76:N76" si="20">H77+H78+H79+H80</f>
        <v>11073063.949999999</v>
      </c>
      <c r="I76" s="33">
        <f t="shared" si="20"/>
        <v>12603165.9</v>
      </c>
      <c r="J76" s="33">
        <f t="shared" si="20"/>
        <v>6489884.1500000004</v>
      </c>
      <c r="K76" s="33">
        <f t="shared" si="20"/>
        <v>6491260.0099999998</v>
      </c>
      <c r="L76" s="33">
        <f t="shared" si="20"/>
        <v>5769915.04</v>
      </c>
      <c r="M76" s="33">
        <f t="shared" si="20"/>
        <v>5346772.78</v>
      </c>
      <c r="N76" s="33">
        <f t="shared" si="20"/>
        <v>5529522.7800000003</v>
      </c>
      <c r="O76" s="54" t="s">
        <v>67</v>
      </c>
      <c r="P76" s="54" t="s">
        <v>37</v>
      </c>
      <c r="Q76" s="54"/>
      <c r="R76" s="54">
        <v>25</v>
      </c>
      <c r="S76" s="54">
        <v>27</v>
      </c>
      <c r="T76" s="54">
        <v>30</v>
      </c>
      <c r="U76" s="54">
        <v>32</v>
      </c>
      <c r="V76" s="54">
        <v>35</v>
      </c>
      <c r="W76" s="67">
        <v>37</v>
      </c>
      <c r="X76" s="54">
        <v>37</v>
      </c>
      <c r="Y76" s="10"/>
    </row>
    <row r="77" spans="1:25">
      <c r="A77" s="72"/>
      <c r="B77" s="75"/>
      <c r="C77" s="52"/>
      <c r="D77" s="52"/>
      <c r="E77" s="55"/>
      <c r="F77" s="25" t="s">
        <v>30</v>
      </c>
      <c r="G77" s="32">
        <f>H77+I77+J77+K77+L77+M77+N77</f>
        <v>53303584.609999999</v>
      </c>
      <c r="H77" s="33">
        <v>11073063.949999999</v>
      </c>
      <c r="I77" s="33">
        <v>12603165.9</v>
      </c>
      <c r="J77" s="33">
        <v>6489884.1500000004</v>
      </c>
      <c r="K77" s="33">
        <v>6491260.0099999998</v>
      </c>
      <c r="L77" s="33">
        <v>5769915.04</v>
      </c>
      <c r="M77" s="33">
        <v>5346772.78</v>
      </c>
      <c r="N77" s="35">
        <v>5529522.7800000003</v>
      </c>
      <c r="O77" s="55"/>
      <c r="P77" s="55"/>
      <c r="Q77" s="55"/>
      <c r="R77" s="55"/>
      <c r="S77" s="55"/>
      <c r="T77" s="55"/>
      <c r="U77" s="55"/>
      <c r="V77" s="55"/>
      <c r="W77" s="68"/>
      <c r="X77" s="55"/>
      <c r="Y77" s="10"/>
    </row>
    <row r="78" spans="1:25">
      <c r="A78" s="72"/>
      <c r="B78" s="75"/>
      <c r="C78" s="52"/>
      <c r="D78" s="52"/>
      <c r="E78" s="55"/>
      <c r="F78" s="25" t="s">
        <v>38</v>
      </c>
      <c r="G78" s="32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55"/>
      <c r="P78" s="55"/>
      <c r="Q78" s="55"/>
      <c r="R78" s="55"/>
      <c r="S78" s="55"/>
      <c r="T78" s="55"/>
      <c r="U78" s="55"/>
      <c r="V78" s="55"/>
      <c r="W78" s="68"/>
      <c r="X78" s="55"/>
      <c r="Y78" s="10"/>
    </row>
    <row r="79" spans="1:25">
      <c r="A79" s="72"/>
      <c r="B79" s="75"/>
      <c r="C79" s="52"/>
      <c r="D79" s="52"/>
      <c r="E79" s="55"/>
      <c r="F79" s="25" t="s">
        <v>32</v>
      </c>
      <c r="G79" s="32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55"/>
      <c r="P79" s="55"/>
      <c r="Q79" s="55"/>
      <c r="R79" s="55"/>
      <c r="S79" s="55"/>
      <c r="T79" s="55"/>
      <c r="U79" s="55"/>
      <c r="V79" s="55"/>
      <c r="W79" s="68"/>
      <c r="X79" s="55"/>
      <c r="Y79" s="10"/>
    </row>
    <row r="80" spans="1:25">
      <c r="A80" s="73"/>
      <c r="B80" s="76"/>
      <c r="C80" s="53"/>
      <c r="D80" s="53"/>
      <c r="E80" s="56"/>
      <c r="F80" s="25" t="s">
        <v>33</v>
      </c>
      <c r="G80" s="32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56"/>
      <c r="P80" s="56"/>
      <c r="Q80" s="56"/>
      <c r="R80" s="56"/>
      <c r="S80" s="56"/>
      <c r="T80" s="56"/>
      <c r="U80" s="56"/>
      <c r="V80" s="56"/>
      <c r="W80" s="69"/>
      <c r="X80" s="56"/>
      <c r="Y80" s="10"/>
    </row>
    <row r="81" spans="1:25" ht="31.5">
      <c r="A81" s="71" t="s">
        <v>68</v>
      </c>
      <c r="B81" s="92" t="s">
        <v>69</v>
      </c>
      <c r="C81" s="51">
        <v>2020</v>
      </c>
      <c r="D81" s="51">
        <v>2025</v>
      </c>
      <c r="E81" s="54" t="s">
        <v>70</v>
      </c>
      <c r="F81" s="25" t="s">
        <v>22</v>
      </c>
      <c r="G81" s="32">
        <f>G82+G83+G84+G85</f>
        <v>15687871.829999998</v>
      </c>
      <c r="H81" s="34">
        <f t="shared" ref="H81:N81" si="21">H82+H83+H84+H85</f>
        <v>1593742.94</v>
      </c>
      <c r="I81" s="34">
        <f t="shared" si="21"/>
        <v>1767988.92</v>
      </c>
      <c r="J81" s="34">
        <f t="shared" si="21"/>
        <v>2020964.43</v>
      </c>
      <c r="K81" s="35">
        <f t="shared" si="21"/>
        <v>2579474.71</v>
      </c>
      <c r="L81" s="34">
        <f t="shared" si="21"/>
        <v>2575233.61</v>
      </c>
      <c r="M81" s="34">
        <f t="shared" si="21"/>
        <v>2575233.61</v>
      </c>
      <c r="N81" s="34">
        <f t="shared" si="21"/>
        <v>2575233.61</v>
      </c>
      <c r="O81" s="54" t="s">
        <v>71</v>
      </c>
      <c r="P81" s="54" t="s">
        <v>37</v>
      </c>
      <c r="Q81" s="54"/>
      <c r="R81" s="54">
        <v>100</v>
      </c>
      <c r="S81" s="54">
        <v>100</v>
      </c>
      <c r="T81" s="54">
        <v>100</v>
      </c>
      <c r="U81" s="54">
        <v>100</v>
      </c>
      <c r="V81" s="54">
        <v>100</v>
      </c>
      <c r="W81" s="67">
        <v>100</v>
      </c>
      <c r="X81" s="54">
        <v>100</v>
      </c>
      <c r="Y81" s="10"/>
    </row>
    <row r="82" spans="1:25">
      <c r="A82" s="72"/>
      <c r="B82" s="92"/>
      <c r="C82" s="52"/>
      <c r="D82" s="52"/>
      <c r="E82" s="55"/>
      <c r="F82" s="25" t="s">
        <v>30</v>
      </c>
      <c r="G82" s="32">
        <f>H82+I82+J82+K82+L82+M82+N82</f>
        <v>15687871.829999998</v>
      </c>
      <c r="H82" s="33">
        <v>1593742.94</v>
      </c>
      <c r="I82" s="33">
        <v>1767988.92</v>
      </c>
      <c r="J82" s="33">
        <v>2020964.43</v>
      </c>
      <c r="K82" s="33">
        <v>2579474.71</v>
      </c>
      <c r="L82" s="33">
        <v>2575233.61</v>
      </c>
      <c r="M82" s="33">
        <v>2575233.61</v>
      </c>
      <c r="N82" s="35">
        <v>2575233.61</v>
      </c>
      <c r="O82" s="55"/>
      <c r="P82" s="55"/>
      <c r="Q82" s="55"/>
      <c r="R82" s="55"/>
      <c r="S82" s="55"/>
      <c r="T82" s="55"/>
      <c r="U82" s="55"/>
      <c r="V82" s="55"/>
      <c r="W82" s="68"/>
      <c r="X82" s="55"/>
      <c r="Y82" s="10"/>
    </row>
    <row r="83" spans="1:25">
      <c r="A83" s="72"/>
      <c r="B83" s="92"/>
      <c r="C83" s="52"/>
      <c r="D83" s="52"/>
      <c r="E83" s="55"/>
      <c r="F83" s="25" t="s">
        <v>38</v>
      </c>
      <c r="G83" s="32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55"/>
      <c r="P83" s="55"/>
      <c r="Q83" s="55"/>
      <c r="R83" s="55"/>
      <c r="S83" s="55"/>
      <c r="T83" s="55"/>
      <c r="U83" s="55"/>
      <c r="V83" s="55"/>
      <c r="W83" s="68"/>
      <c r="X83" s="55"/>
      <c r="Y83" s="10"/>
    </row>
    <row r="84" spans="1:25">
      <c r="A84" s="72"/>
      <c r="B84" s="92"/>
      <c r="C84" s="52"/>
      <c r="D84" s="52"/>
      <c r="E84" s="55"/>
      <c r="F84" s="25" t="s">
        <v>32</v>
      </c>
      <c r="G84" s="32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55"/>
      <c r="P84" s="55"/>
      <c r="Q84" s="55"/>
      <c r="R84" s="55"/>
      <c r="S84" s="55"/>
      <c r="T84" s="55"/>
      <c r="U84" s="55"/>
      <c r="V84" s="55"/>
      <c r="W84" s="68"/>
      <c r="X84" s="55"/>
      <c r="Y84" s="10"/>
    </row>
    <row r="85" spans="1:25">
      <c r="A85" s="73"/>
      <c r="B85" s="92"/>
      <c r="C85" s="53"/>
      <c r="D85" s="53"/>
      <c r="E85" s="56"/>
      <c r="F85" s="25" t="s">
        <v>33</v>
      </c>
      <c r="G85" s="32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56"/>
      <c r="P85" s="56"/>
      <c r="Q85" s="56"/>
      <c r="R85" s="56"/>
      <c r="S85" s="56"/>
      <c r="T85" s="56"/>
      <c r="U85" s="56"/>
      <c r="V85" s="56"/>
      <c r="W85" s="69"/>
      <c r="X85" s="56"/>
      <c r="Y85" s="10"/>
    </row>
    <row r="86" spans="1:25" ht="31.5">
      <c r="A86" s="71" t="s">
        <v>72</v>
      </c>
      <c r="B86" s="81" t="s">
        <v>73</v>
      </c>
      <c r="C86" s="51">
        <v>2020</v>
      </c>
      <c r="D86" s="51">
        <v>2025</v>
      </c>
      <c r="E86" s="54" t="s">
        <v>16</v>
      </c>
      <c r="F86" s="25" t="s">
        <v>22</v>
      </c>
      <c r="G86" s="36">
        <f>H86+I86+J86+K86+L86+M86</f>
        <v>4145254.6199999996</v>
      </c>
      <c r="H86" s="36">
        <v>0</v>
      </c>
      <c r="I86" s="36">
        <v>0</v>
      </c>
      <c r="J86" s="36">
        <f>J87+J88+J89+J90</f>
        <v>40337.760000000002</v>
      </c>
      <c r="K86" s="36">
        <f>K91</f>
        <v>2642416.86</v>
      </c>
      <c r="L86" s="36">
        <f>L87+L88+L89+L90</f>
        <v>1462500</v>
      </c>
      <c r="M86" s="36">
        <f>M87+M88+M89+M90</f>
        <v>0</v>
      </c>
      <c r="N86" s="36">
        <f>N87+N88+N89+N90</f>
        <v>0</v>
      </c>
      <c r="O86" s="54" t="s">
        <v>16</v>
      </c>
      <c r="P86" s="54" t="s">
        <v>16</v>
      </c>
      <c r="Q86" s="54" t="s">
        <v>16</v>
      </c>
      <c r="R86" s="51" t="s">
        <v>16</v>
      </c>
      <c r="S86" s="54" t="s">
        <v>16</v>
      </c>
      <c r="T86" s="54" t="s">
        <v>16</v>
      </c>
      <c r="U86" s="54" t="s">
        <v>16</v>
      </c>
      <c r="V86" s="51" t="s">
        <v>16</v>
      </c>
      <c r="W86" s="67" t="s">
        <v>16</v>
      </c>
      <c r="X86" s="54" t="s">
        <v>16</v>
      </c>
      <c r="Y86" s="37"/>
    </row>
    <row r="87" spans="1:25">
      <c r="A87" s="72"/>
      <c r="B87" s="75"/>
      <c r="C87" s="52"/>
      <c r="D87" s="52"/>
      <c r="E87" s="55"/>
      <c r="F87" s="25" t="s">
        <v>30</v>
      </c>
      <c r="G87" s="36">
        <f>H87+I87+J87+K87+L87+M87</f>
        <v>4105723.6199999996</v>
      </c>
      <c r="H87" s="29">
        <v>0</v>
      </c>
      <c r="I87" s="29">
        <v>0</v>
      </c>
      <c r="J87" s="29">
        <f>J92</f>
        <v>806.76</v>
      </c>
      <c r="K87" s="36">
        <f>K92</f>
        <v>2642416.86</v>
      </c>
      <c r="L87" s="29">
        <f>L91</f>
        <v>1462500</v>
      </c>
      <c r="M87" s="29">
        <f>M91</f>
        <v>0</v>
      </c>
      <c r="N87" s="29">
        <f>N91</f>
        <v>0</v>
      </c>
      <c r="O87" s="55"/>
      <c r="P87" s="55"/>
      <c r="Q87" s="55"/>
      <c r="R87" s="52"/>
      <c r="S87" s="55"/>
      <c r="T87" s="55"/>
      <c r="U87" s="55"/>
      <c r="V87" s="52"/>
      <c r="W87" s="68"/>
      <c r="X87" s="55"/>
      <c r="Y87" s="10"/>
    </row>
    <row r="88" spans="1:25">
      <c r="A88" s="72"/>
      <c r="B88" s="75"/>
      <c r="C88" s="52"/>
      <c r="D88" s="52"/>
      <c r="E88" s="55"/>
      <c r="F88" s="25" t="s">
        <v>38</v>
      </c>
      <c r="G88" s="36">
        <f>H88+I88+J88+K88+L88+M88</f>
        <v>39531</v>
      </c>
      <c r="H88" s="29">
        <v>0</v>
      </c>
      <c r="I88" s="29">
        <v>0</v>
      </c>
      <c r="J88" s="29">
        <f>J93</f>
        <v>39531</v>
      </c>
      <c r="K88" s="36">
        <f>K93</f>
        <v>0</v>
      </c>
      <c r="L88" s="29">
        <v>0</v>
      </c>
      <c r="M88" s="29">
        <v>0</v>
      </c>
      <c r="N88" s="29">
        <v>0</v>
      </c>
      <c r="O88" s="55"/>
      <c r="P88" s="55"/>
      <c r="Q88" s="55"/>
      <c r="R88" s="52"/>
      <c r="S88" s="55"/>
      <c r="T88" s="55"/>
      <c r="U88" s="55"/>
      <c r="V88" s="52"/>
      <c r="W88" s="68"/>
      <c r="X88" s="55"/>
      <c r="Y88" s="10"/>
    </row>
    <row r="89" spans="1:25">
      <c r="A89" s="72"/>
      <c r="B89" s="75"/>
      <c r="C89" s="52"/>
      <c r="D89" s="52"/>
      <c r="E89" s="55"/>
      <c r="F89" s="25" t="s">
        <v>32</v>
      </c>
      <c r="G89" s="36">
        <f>H89+I89+J89+K89+L89+M89</f>
        <v>0</v>
      </c>
      <c r="H89" s="29">
        <v>0</v>
      </c>
      <c r="I89" s="29">
        <v>0</v>
      </c>
      <c r="J89" s="29">
        <v>0</v>
      </c>
      <c r="K89" s="36">
        <f>K94</f>
        <v>0</v>
      </c>
      <c r="L89" s="29">
        <v>0</v>
      </c>
      <c r="M89" s="29">
        <v>0</v>
      </c>
      <c r="N89" s="29">
        <v>0</v>
      </c>
      <c r="O89" s="55"/>
      <c r="P89" s="55"/>
      <c r="Q89" s="55"/>
      <c r="R89" s="52"/>
      <c r="S89" s="55"/>
      <c r="T89" s="55"/>
      <c r="U89" s="55"/>
      <c r="V89" s="52"/>
      <c r="W89" s="68"/>
      <c r="X89" s="55"/>
      <c r="Y89" s="10"/>
    </row>
    <row r="90" spans="1:25">
      <c r="A90" s="73"/>
      <c r="B90" s="76"/>
      <c r="C90" s="53"/>
      <c r="D90" s="53"/>
      <c r="E90" s="56"/>
      <c r="F90" s="25" t="s">
        <v>33</v>
      </c>
      <c r="G90" s="36">
        <f>H90+I90+J90+K90+L90+M90</f>
        <v>0</v>
      </c>
      <c r="H90" s="29">
        <v>0</v>
      </c>
      <c r="I90" s="29">
        <v>0</v>
      </c>
      <c r="J90" s="29">
        <v>0</v>
      </c>
      <c r="K90" s="36">
        <f>K95</f>
        <v>0</v>
      </c>
      <c r="L90" s="29">
        <v>0</v>
      </c>
      <c r="M90" s="29">
        <v>0</v>
      </c>
      <c r="N90" s="29">
        <v>0</v>
      </c>
      <c r="O90" s="56"/>
      <c r="P90" s="56"/>
      <c r="Q90" s="56"/>
      <c r="R90" s="53"/>
      <c r="S90" s="56"/>
      <c r="T90" s="56"/>
      <c r="U90" s="56"/>
      <c r="V90" s="53"/>
      <c r="W90" s="69"/>
      <c r="X90" s="56"/>
      <c r="Y90" s="10"/>
    </row>
    <row r="91" spans="1:25" ht="31.5">
      <c r="A91" s="71" t="s">
        <v>74</v>
      </c>
      <c r="B91" s="81" t="s">
        <v>75</v>
      </c>
      <c r="C91" s="51">
        <v>2020</v>
      </c>
      <c r="D91" s="51">
        <v>2025</v>
      </c>
      <c r="E91" s="54" t="s">
        <v>61</v>
      </c>
      <c r="F91" s="25" t="s">
        <v>22</v>
      </c>
      <c r="G91" s="33">
        <f>J91+K91+L91</f>
        <v>4145254.6199999996</v>
      </c>
      <c r="H91" s="33">
        <f>H96+H101</f>
        <v>0</v>
      </c>
      <c r="I91" s="33">
        <f>I96+I101</f>
        <v>0</v>
      </c>
      <c r="J91" s="33">
        <f>J96+J101</f>
        <v>40337.760000000002</v>
      </c>
      <c r="K91" s="33">
        <f>K92+K93+K94+K95</f>
        <v>2642416.86</v>
      </c>
      <c r="L91" s="33">
        <f t="shared" ref="L91:M91" si="22">L92+L93+L94+L95</f>
        <v>1462500</v>
      </c>
      <c r="M91" s="33">
        <f t="shared" si="22"/>
        <v>0</v>
      </c>
      <c r="N91" s="33">
        <f t="shared" ref="N91" si="23">N92+N93+N94+N95</f>
        <v>0</v>
      </c>
      <c r="O91" s="51" t="s">
        <v>16</v>
      </c>
      <c r="P91" s="51" t="s">
        <v>16</v>
      </c>
      <c r="Q91" s="51" t="s">
        <v>16</v>
      </c>
      <c r="R91" s="51" t="s">
        <v>16</v>
      </c>
      <c r="S91" s="51" t="s">
        <v>16</v>
      </c>
      <c r="T91" s="51" t="s">
        <v>16</v>
      </c>
      <c r="U91" s="51" t="s">
        <v>16</v>
      </c>
      <c r="V91" s="51" t="s">
        <v>16</v>
      </c>
      <c r="W91" s="82" t="s">
        <v>16</v>
      </c>
      <c r="X91" s="51" t="s">
        <v>16</v>
      </c>
      <c r="Y91" s="91"/>
    </row>
    <row r="92" spans="1:25">
      <c r="A92" s="72"/>
      <c r="B92" s="75"/>
      <c r="C92" s="52"/>
      <c r="D92" s="52"/>
      <c r="E92" s="55"/>
      <c r="F92" s="25" t="s">
        <v>48</v>
      </c>
      <c r="G92" s="38">
        <f>H92+I92+J92+K92+L92+M92</f>
        <v>4105723.6199999996</v>
      </c>
      <c r="H92" s="35">
        <v>0</v>
      </c>
      <c r="I92" s="35">
        <v>0</v>
      </c>
      <c r="J92" s="35">
        <v>806.76</v>
      </c>
      <c r="K92" s="35">
        <f>K97+K102+K107</f>
        <v>2642416.86</v>
      </c>
      <c r="L92" s="35">
        <v>1462500</v>
      </c>
      <c r="M92" s="35">
        <v>0</v>
      </c>
      <c r="N92" s="35">
        <v>0</v>
      </c>
      <c r="O92" s="52"/>
      <c r="P92" s="52"/>
      <c r="Q92" s="52"/>
      <c r="R92" s="52"/>
      <c r="S92" s="52"/>
      <c r="T92" s="52"/>
      <c r="U92" s="52"/>
      <c r="V92" s="52"/>
      <c r="W92" s="83"/>
      <c r="X92" s="52"/>
      <c r="Y92" s="91"/>
    </row>
    <row r="93" spans="1:25">
      <c r="A93" s="72"/>
      <c r="B93" s="75"/>
      <c r="C93" s="52"/>
      <c r="D93" s="52"/>
      <c r="E93" s="55"/>
      <c r="F93" s="25" t="s">
        <v>38</v>
      </c>
      <c r="G93" s="38">
        <f>H93+I93+J93+K93+L93+M93</f>
        <v>39531</v>
      </c>
      <c r="H93" s="35">
        <v>0</v>
      </c>
      <c r="I93" s="35">
        <v>0</v>
      </c>
      <c r="J93" s="35">
        <v>39531</v>
      </c>
      <c r="K93" s="35">
        <f>K98+K103+K108</f>
        <v>0</v>
      </c>
      <c r="L93" s="35">
        <v>0</v>
      </c>
      <c r="M93" s="35">
        <v>0</v>
      </c>
      <c r="N93" s="35">
        <v>0</v>
      </c>
      <c r="O93" s="52"/>
      <c r="P93" s="52"/>
      <c r="Q93" s="52"/>
      <c r="R93" s="52"/>
      <c r="S93" s="52"/>
      <c r="T93" s="52"/>
      <c r="U93" s="52"/>
      <c r="V93" s="52"/>
      <c r="W93" s="83"/>
      <c r="X93" s="52"/>
      <c r="Y93" s="91"/>
    </row>
    <row r="94" spans="1:25">
      <c r="A94" s="72"/>
      <c r="B94" s="75"/>
      <c r="C94" s="52"/>
      <c r="D94" s="52"/>
      <c r="E94" s="55"/>
      <c r="F94" s="25" t="s">
        <v>32</v>
      </c>
      <c r="G94" s="38">
        <f>H94+I94+J94+K94+L94+M94</f>
        <v>0</v>
      </c>
      <c r="H94" s="35">
        <v>0</v>
      </c>
      <c r="I94" s="35">
        <v>0</v>
      </c>
      <c r="J94" s="35">
        <v>0</v>
      </c>
      <c r="K94" s="35">
        <f>K104+K109+K99</f>
        <v>0</v>
      </c>
      <c r="L94" s="35">
        <v>0</v>
      </c>
      <c r="M94" s="35">
        <v>0</v>
      </c>
      <c r="N94" s="35">
        <v>0</v>
      </c>
      <c r="O94" s="52"/>
      <c r="P94" s="52"/>
      <c r="Q94" s="52"/>
      <c r="R94" s="52"/>
      <c r="S94" s="52"/>
      <c r="T94" s="52"/>
      <c r="U94" s="52"/>
      <c r="V94" s="52"/>
      <c r="W94" s="83"/>
      <c r="X94" s="52"/>
      <c r="Y94" s="10"/>
    </row>
    <row r="95" spans="1:25">
      <c r="A95" s="73"/>
      <c r="B95" s="76"/>
      <c r="C95" s="53"/>
      <c r="D95" s="53"/>
      <c r="E95" s="56"/>
      <c r="F95" s="25" t="s">
        <v>33</v>
      </c>
      <c r="G95" s="38">
        <f>H95+I95+J95+K95+L95+M95</f>
        <v>0</v>
      </c>
      <c r="H95" s="35">
        <v>0</v>
      </c>
      <c r="I95" s="35">
        <v>0</v>
      </c>
      <c r="J95" s="35">
        <v>0</v>
      </c>
      <c r="K95" s="35">
        <f>K100+K105+K110</f>
        <v>0</v>
      </c>
      <c r="L95" s="35">
        <v>0</v>
      </c>
      <c r="M95" s="35">
        <v>0</v>
      </c>
      <c r="N95" s="35">
        <v>0</v>
      </c>
      <c r="O95" s="53"/>
      <c r="P95" s="53"/>
      <c r="Q95" s="53"/>
      <c r="R95" s="53"/>
      <c r="S95" s="53"/>
      <c r="T95" s="53"/>
      <c r="U95" s="53"/>
      <c r="V95" s="53"/>
      <c r="W95" s="84"/>
      <c r="X95" s="53"/>
      <c r="Y95" s="10"/>
    </row>
    <row r="96" spans="1:25" ht="31.5">
      <c r="A96" s="71" t="s">
        <v>76</v>
      </c>
      <c r="B96" s="81" t="s">
        <v>77</v>
      </c>
      <c r="C96" s="51">
        <v>2020</v>
      </c>
      <c r="D96" s="51">
        <v>2025</v>
      </c>
      <c r="E96" s="54" t="s">
        <v>78</v>
      </c>
      <c r="F96" s="25" t="s">
        <v>22</v>
      </c>
      <c r="G96" s="38">
        <f>K96+L96+M96</f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54" t="s">
        <v>79</v>
      </c>
      <c r="P96" s="54" t="s">
        <v>37</v>
      </c>
      <c r="Q96" s="51" t="s">
        <v>16</v>
      </c>
      <c r="R96" s="51">
        <v>10</v>
      </c>
      <c r="S96" s="51">
        <v>11</v>
      </c>
      <c r="T96" s="51">
        <v>12</v>
      </c>
      <c r="U96" s="51">
        <v>13</v>
      </c>
      <c r="V96" s="51">
        <v>14</v>
      </c>
      <c r="W96" s="82">
        <v>15</v>
      </c>
      <c r="X96" s="51">
        <v>15</v>
      </c>
      <c r="Y96" s="10"/>
    </row>
    <row r="97" spans="1:25">
      <c r="A97" s="72"/>
      <c r="B97" s="75"/>
      <c r="C97" s="52"/>
      <c r="D97" s="52"/>
      <c r="E97" s="55"/>
      <c r="F97" s="25" t="s">
        <v>30</v>
      </c>
      <c r="G97" s="38">
        <f>K97+L97+M97</f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0</v>
      </c>
      <c r="O97" s="55"/>
      <c r="P97" s="55"/>
      <c r="Q97" s="52"/>
      <c r="R97" s="52"/>
      <c r="S97" s="52"/>
      <c r="T97" s="52"/>
      <c r="U97" s="52"/>
      <c r="V97" s="52"/>
      <c r="W97" s="83"/>
      <c r="X97" s="52"/>
      <c r="Y97" s="10"/>
    </row>
    <row r="98" spans="1:25">
      <c r="A98" s="72"/>
      <c r="B98" s="75"/>
      <c r="C98" s="52"/>
      <c r="D98" s="52"/>
      <c r="E98" s="55"/>
      <c r="F98" s="25" t="s">
        <v>38</v>
      </c>
      <c r="G98" s="38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55"/>
      <c r="P98" s="55"/>
      <c r="Q98" s="52"/>
      <c r="R98" s="52"/>
      <c r="S98" s="52"/>
      <c r="T98" s="52"/>
      <c r="U98" s="52"/>
      <c r="V98" s="52"/>
      <c r="W98" s="83"/>
      <c r="X98" s="52"/>
      <c r="Y98" s="10"/>
    </row>
    <row r="99" spans="1:25">
      <c r="A99" s="72"/>
      <c r="B99" s="75"/>
      <c r="C99" s="52"/>
      <c r="D99" s="52"/>
      <c r="E99" s="55"/>
      <c r="F99" s="25" t="s">
        <v>32</v>
      </c>
      <c r="G99" s="38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35">
        <v>0</v>
      </c>
      <c r="N99" s="35">
        <v>0</v>
      </c>
      <c r="O99" s="55"/>
      <c r="P99" s="55"/>
      <c r="Q99" s="52"/>
      <c r="R99" s="52"/>
      <c r="S99" s="52"/>
      <c r="T99" s="52"/>
      <c r="U99" s="52"/>
      <c r="V99" s="52"/>
      <c r="W99" s="83"/>
      <c r="X99" s="52"/>
      <c r="Y99" s="10"/>
    </row>
    <row r="100" spans="1:25">
      <c r="A100" s="73"/>
      <c r="B100" s="76"/>
      <c r="C100" s="53"/>
      <c r="D100" s="53"/>
      <c r="E100" s="56"/>
      <c r="F100" s="25" t="s">
        <v>33</v>
      </c>
      <c r="G100" s="38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v>0</v>
      </c>
      <c r="O100" s="56"/>
      <c r="P100" s="56"/>
      <c r="Q100" s="53"/>
      <c r="R100" s="53"/>
      <c r="S100" s="53"/>
      <c r="T100" s="53"/>
      <c r="U100" s="53"/>
      <c r="V100" s="53"/>
      <c r="W100" s="84"/>
      <c r="X100" s="53"/>
      <c r="Y100" s="10"/>
    </row>
    <row r="101" spans="1:25" ht="31.5">
      <c r="A101" s="85" t="s">
        <v>80</v>
      </c>
      <c r="B101" s="81" t="s">
        <v>81</v>
      </c>
      <c r="C101" s="51">
        <v>2022</v>
      </c>
      <c r="D101" s="51">
        <v>2025</v>
      </c>
      <c r="E101" s="54" t="s">
        <v>78</v>
      </c>
      <c r="F101" s="25" t="s">
        <v>22</v>
      </c>
      <c r="G101" s="38">
        <f t="shared" ref="G101:G110" si="24">H101+I101+J101+K101+L101+M101</f>
        <v>40337.760000000002</v>
      </c>
      <c r="H101" s="35">
        <f t="shared" ref="H101:M101" si="25">H102+H103+H104+H105</f>
        <v>0</v>
      </c>
      <c r="I101" s="35">
        <f t="shared" si="25"/>
        <v>0</v>
      </c>
      <c r="J101" s="35">
        <f t="shared" si="25"/>
        <v>40337.760000000002</v>
      </c>
      <c r="K101" s="35">
        <f t="shared" si="25"/>
        <v>0</v>
      </c>
      <c r="L101" s="35">
        <f t="shared" si="25"/>
        <v>0</v>
      </c>
      <c r="M101" s="35">
        <f t="shared" si="25"/>
        <v>0</v>
      </c>
      <c r="N101" s="35">
        <f t="shared" ref="N101" si="26">N102+N103+N104+N105</f>
        <v>0</v>
      </c>
      <c r="O101" s="54" t="s">
        <v>82</v>
      </c>
      <c r="P101" s="54" t="s">
        <v>42</v>
      </c>
      <c r="Q101" s="51" t="s">
        <v>16</v>
      </c>
      <c r="R101" s="51" t="s">
        <v>16</v>
      </c>
      <c r="S101" s="51" t="s">
        <v>16</v>
      </c>
      <c r="T101" s="51">
        <v>1</v>
      </c>
      <c r="U101" s="51" t="s">
        <v>16</v>
      </c>
      <c r="V101" s="51" t="s">
        <v>16</v>
      </c>
      <c r="W101" s="82" t="s">
        <v>16</v>
      </c>
      <c r="X101" s="51" t="s">
        <v>16</v>
      </c>
      <c r="Y101" s="10"/>
    </row>
    <row r="102" spans="1:25">
      <c r="A102" s="86"/>
      <c r="B102" s="75"/>
      <c r="C102" s="52"/>
      <c r="D102" s="52"/>
      <c r="E102" s="55"/>
      <c r="F102" s="25" t="s">
        <v>30</v>
      </c>
      <c r="G102" s="38">
        <f t="shared" si="24"/>
        <v>806.76</v>
      </c>
      <c r="H102" s="35">
        <v>0</v>
      </c>
      <c r="I102" s="35">
        <v>0</v>
      </c>
      <c r="J102" s="35">
        <v>806.76</v>
      </c>
      <c r="K102" s="35">
        <v>0</v>
      </c>
      <c r="L102" s="35">
        <v>0</v>
      </c>
      <c r="M102" s="35">
        <v>0</v>
      </c>
      <c r="N102" s="35">
        <v>0</v>
      </c>
      <c r="O102" s="55"/>
      <c r="P102" s="55"/>
      <c r="Q102" s="52"/>
      <c r="R102" s="52"/>
      <c r="S102" s="52"/>
      <c r="T102" s="52"/>
      <c r="U102" s="52"/>
      <c r="V102" s="52"/>
      <c r="W102" s="83"/>
      <c r="X102" s="52"/>
      <c r="Y102" s="10"/>
    </row>
    <row r="103" spans="1:25">
      <c r="A103" s="86"/>
      <c r="B103" s="75"/>
      <c r="C103" s="52"/>
      <c r="D103" s="52"/>
      <c r="E103" s="55"/>
      <c r="F103" s="25" t="s">
        <v>38</v>
      </c>
      <c r="G103" s="38">
        <f t="shared" si="24"/>
        <v>39531</v>
      </c>
      <c r="H103" s="35">
        <v>0</v>
      </c>
      <c r="I103" s="35">
        <v>0</v>
      </c>
      <c r="J103" s="35">
        <v>39531</v>
      </c>
      <c r="K103" s="35">
        <v>0</v>
      </c>
      <c r="L103" s="35">
        <v>0</v>
      </c>
      <c r="M103" s="35">
        <v>0</v>
      </c>
      <c r="N103" s="35">
        <v>0</v>
      </c>
      <c r="O103" s="55"/>
      <c r="P103" s="55"/>
      <c r="Q103" s="52"/>
      <c r="R103" s="52"/>
      <c r="S103" s="52"/>
      <c r="T103" s="52"/>
      <c r="U103" s="52"/>
      <c r="V103" s="52"/>
      <c r="W103" s="83"/>
      <c r="X103" s="52"/>
      <c r="Y103" s="10"/>
    </row>
    <row r="104" spans="1:25">
      <c r="A104" s="86"/>
      <c r="B104" s="75"/>
      <c r="C104" s="52"/>
      <c r="D104" s="52"/>
      <c r="E104" s="55"/>
      <c r="F104" s="25" t="s">
        <v>32</v>
      </c>
      <c r="G104" s="38">
        <f t="shared" si="24"/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35">
        <v>0</v>
      </c>
      <c r="O104" s="55"/>
      <c r="P104" s="55"/>
      <c r="Q104" s="52"/>
      <c r="R104" s="52"/>
      <c r="S104" s="52"/>
      <c r="T104" s="52"/>
      <c r="U104" s="52"/>
      <c r="V104" s="52"/>
      <c r="W104" s="83"/>
      <c r="X104" s="52"/>
      <c r="Y104" s="10"/>
    </row>
    <row r="105" spans="1:25">
      <c r="A105" s="87"/>
      <c r="B105" s="76"/>
      <c r="C105" s="53"/>
      <c r="D105" s="53"/>
      <c r="E105" s="56"/>
      <c r="F105" s="25" t="s">
        <v>33</v>
      </c>
      <c r="G105" s="38">
        <f t="shared" si="24"/>
        <v>0</v>
      </c>
      <c r="H105" s="35">
        <v>0</v>
      </c>
      <c r="I105" s="35">
        <v>0</v>
      </c>
      <c r="J105" s="35">
        <v>0</v>
      </c>
      <c r="K105" s="35">
        <v>0</v>
      </c>
      <c r="L105" s="35">
        <v>0</v>
      </c>
      <c r="M105" s="35">
        <v>0</v>
      </c>
      <c r="N105" s="35">
        <v>0</v>
      </c>
      <c r="O105" s="56"/>
      <c r="P105" s="56"/>
      <c r="Q105" s="53"/>
      <c r="R105" s="53"/>
      <c r="S105" s="53"/>
      <c r="T105" s="53"/>
      <c r="U105" s="53"/>
      <c r="V105" s="53"/>
      <c r="W105" s="84"/>
      <c r="X105" s="53"/>
      <c r="Y105" s="10"/>
    </row>
    <row r="106" spans="1:25" ht="31.5">
      <c r="A106" s="85" t="s">
        <v>83</v>
      </c>
      <c r="B106" s="81" t="s">
        <v>84</v>
      </c>
      <c r="C106" s="51">
        <v>2023</v>
      </c>
      <c r="D106" s="51">
        <v>2025</v>
      </c>
      <c r="E106" s="54" t="s">
        <v>78</v>
      </c>
      <c r="F106" s="25" t="s">
        <v>22</v>
      </c>
      <c r="G106" s="38">
        <f t="shared" si="24"/>
        <v>2642416.86</v>
      </c>
      <c r="H106" s="35">
        <f t="shared" ref="H106:M106" si="27">H107+H108+H109+H110</f>
        <v>0</v>
      </c>
      <c r="I106" s="35">
        <f t="shared" si="27"/>
        <v>0</v>
      </c>
      <c r="J106" s="35">
        <f t="shared" si="27"/>
        <v>0</v>
      </c>
      <c r="K106" s="35">
        <f t="shared" si="27"/>
        <v>2642416.86</v>
      </c>
      <c r="L106" s="35">
        <f t="shared" si="27"/>
        <v>0</v>
      </c>
      <c r="M106" s="35">
        <f t="shared" si="27"/>
        <v>0</v>
      </c>
      <c r="N106" s="35">
        <f t="shared" ref="N106" si="28">N107+N108+N109+N110</f>
        <v>0</v>
      </c>
      <c r="O106" s="54" t="s">
        <v>85</v>
      </c>
      <c r="P106" s="54" t="s">
        <v>37</v>
      </c>
      <c r="Q106" s="51" t="s">
        <v>16</v>
      </c>
      <c r="R106" s="51" t="s">
        <v>16</v>
      </c>
      <c r="S106" s="51" t="s">
        <v>16</v>
      </c>
      <c r="T106" s="51" t="s">
        <v>16</v>
      </c>
      <c r="U106" s="51">
        <v>100</v>
      </c>
      <c r="V106" s="51">
        <v>100</v>
      </c>
      <c r="W106" s="82" t="s">
        <v>16</v>
      </c>
      <c r="X106" s="51" t="s">
        <v>16</v>
      </c>
      <c r="Y106" s="10"/>
    </row>
    <row r="107" spans="1:25">
      <c r="A107" s="86"/>
      <c r="B107" s="75"/>
      <c r="C107" s="52"/>
      <c r="D107" s="52"/>
      <c r="E107" s="55"/>
      <c r="F107" s="25" t="s">
        <v>30</v>
      </c>
      <c r="G107" s="38">
        <f t="shared" si="24"/>
        <v>2642416.86</v>
      </c>
      <c r="H107" s="35">
        <v>0</v>
      </c>
      <c r="I107" s="35">
        <v>0</v>
      </c>
      <c r="J107" s="35">
        <v>0</v>
      </c>
      <c r="K107" s="35">
        <v>2642416.86</v>
      </c>
      <c r="L107" s="35">
        <v>0</v>
      </c>
      <c r="M107" s="35">
        <v>0</v>
      </c>
      <c r="N107" s="35">
        <v>0</v>
      </c>
      <c r="O107" s="55"/>
      <c r="P107" s="55"/>
      <c r="Q107" s="52"/>
      <c r="R107" s="52"/>
      <c r="S107" s="52"/>
      <c r="T107" s="52"/>
      <c r="U107" s="52"/>
      <c r="V107" s="52"/>
      <c r="W107" s="83"/>
      <c r="X107" s="52"/>
      <c r="Y107" s="10"/>
    </row>
    <row r="108" spans="1:25">
      <c r="A108" s="86"/>
      <c r="B108" s="75"/>
      <c r="C108" s="52"/>
      <c r="D108" s="52"/>
      <c r="E108" s="55"/>
      <c r="F108" s="25" t="s">
        <v>38</v>
      </c>
      <c r="G108" s="38">
        <f t="shared" si="24"/>
        <v>0</v>
      </c>
      <c r="H108" s="35">
        <v>0</v>
      </c>
      <c r="I108" s="35">
        <v>0</v>
      </c>
      <c r="J108" s="35">
        <v>0</v>
      </c>
      <c r="K108" s="35">
        <v>0</v>
      </c>
      <c r="L108" s="35">
        <v>0</v>
      </c>
      <c r="M108" s="35">
        <v>0</v>
      </c>
      <c r="N108" s="35">
        <v>0</v>
      </c>
      <c r="O108" s="55"/>
      <c r="P108" s="55"/>
      <c r="Q108" s="52"/>
      <c r="R108" s="52"/>
      <c r="S108" s="52"/>
      <c r="T108" s="52"/>
      <c r="U108" s="52"/>
      <c r="V108" s="52"/>
      <c r="W108" s="83"/>
      <c r="X108" s="52"/>
      <c r="Y108" s="10"/>
    </row>
    <row r="109" spans="1:25">
      <c r="A109" s="86"/>
      <c r="B109" s="75"/>
      <c r="C109" s="52"/>
      <c r="D109" s="52"/>
      <c r="E109" s="55"/>
      <c r="F109" s="25" t="s">
        <v>32</v>
      </c>
      <c r="G109" s="38">
        <f t="shared" si="24"/>
        <v>0</v>
      </c>
      <c r="H109" s="35">
        <v>0</v>
      </c>
      <c r="I109" s="35">
        <v>0</v>
      </c>
      <c r="J109" s="35">
        <v>0</v>
      </c>
      <c r="K109" s="35">
        <v>0</v>
      </c>
      <c r="L109" s="35">
        <v>0</v>
      </c>
      <c r="M109" s="35">
        <v>0</v>
      </c>
      <c r="N109" s="35">
        <v>0</v>
      </c>
      <c r="O109" s="55"/>
      <c r="P109" s="55"/>
      <c r="Q109" s="52"/>
      <c r="R109" s="52"/>
      <c r="S109" s="52"/>
      <c r="T109" s="52"/>
      <c r="U109" s="52"/>
      <c r="V109" s="52"/>
      <c r="W109" s="83"/>
      <c r="X109" s="52"/>
      <c r="Y109" s="10"/>
    </row>
    <row r="110" spans="1:25">
      <c r="A110" s="87"/>
      <c r="B110" s="76"/>
      <c r="C110" s="53"/>
      <c r="D110" s="53"/>
      <c r="E110" s="56"/>
      <c r="F110" s="25" t="s">
        <v>33</v>
      </c>
      <c r="G110" s="38">
        <f t="shared" si="24"/>
        <v>0</v>
      </c>
      <c r="H110" s="35">
        <v>0</v>
      </c>
      <c r="I110" s="35">
        <v>0</v>
      </c>
      <c r="J110" s="35">
        <v>0</v>
      </c>
      <c r="K110" s="35">
        <v>0</v>
      </c>
      <c r="L110" s="35">
        <v>0</v>
      </c>
      <c r="M110" s="35">
        <v>0</v>
      </c>
      <c r="N110" s="35">
        <v>0</v>
      </c>
      <c r="O110" s="55"/>
      <c r="P110" s="55"/>
      <c r="Q110" s="52"/>
      <c r="R110" s="52"/>
      <c r="S110" s="52"/>
      <c r="T110" s="52"/>
      <c r="U110" s="52"/>
      <c r="V110" s="52"/>
      <c r="W110" s="83"/>
      <c r="X110" s="52"/>
      <c r="Y110" s="10"/>
    </row>
    <row r="111" spans="1:25" ht="31.5">
      <c r="A111" s="85" t="s">
        <v>86</v>
      </c>
      <c r="B111" s="88" t="s">
        <v>87</v>
      </c>
      <c r="C111" s="39">
        <v>2023</v>
      </c>
      <c r="D111" s="39">
        <v>2025</v>
      </c>
      <c r="E111" s="54" t="s">
        <v>88</v>
      </c>
      <c r="F111" s="25" t="s">
        <v>22</v>
      </c>
      <c r="G111" s="38">
        <f>G112+G113+G114+G115</f>
        <v>1462500</v>
      </c>
      <c r="H111" s="35">
        <v>0</v>
      </c>
      <c r="I111" s="35">
        <v>0</v>
      </c>
      <c r="J111" s="35">
        <v>0</v>
      </c>
      <c r="K111" s="35">
        <v>0</v>
      </c>
      <c r="L111" s="35">
        <v>1462500</v>
      </c>
      <c r="M111" s="35">
        <v>0</v>
      </c>
      <c r="N111" s="35">
        <v>0</v>
      </c>
      <c r="O111" s="55"/>
      <c r="P111" s="55"/>
      <c r="Q111" s="52"/>
      <c r="R111" s="52"/>
      <c r="S111" s="52"/>
      <c r="T111" s="52"/>
      <c r="U111" s="52"/>
      <c r="V111" s="52"/>
      <c r="W111" s="83"/>
      <c r="X111" s="52"/>
      <c r="Y111" s="10"/>
    </row>
    <row r="112" spans="1:25">
      <c r="A112" s="86"/>
      <c r="B112" s="89"/>
      <c r="C112" s="39"/>
      <c r="D112" s="39"/>
      <c r="E112" s="55"/>
      <c r="F112" s="25" t="s">
        <v>30</v>
      </c>
      <c r="G112" s="38">
        <f>H112+I112+J112+K112+L112+M112+N112</f>
        <v>1462500</v>
      </c>
      <c r="H112" s="35">
        <v>0</v>
      </c>
      <c r="I112" s="35">
        <v>0</v>
      </c>
      <c r="J112" s="35">
        <v>0</v>
      </c>
      <c r="K112" s="35">
        <v>0</v>
      </c>
      <c r="L112" s="35">
        <v>1462500</v>
      </c>
      <c r="M112" s="35">
        <v>0</v>
      </c>
      <c r="N112" s="35">
        <v>0</v>
      </c>
      <c r="O112" s="55"/>
      <c r="P112" s="55"/>
      <c r="Q112" s="52"/>
      <c r="R112" s="52"/>
      <c r="S112" s="52"/>
      <c r="T112" s="52"/>
      <c r="U112" s="52"/>
      <c r="V112" s="52"/>
      <c r="W112" s="83"/>
      <c r="X112" s="52"/>
      <c r="Y112" s="10"/>
    </row>
    <row r="113" spans="1:25">
      <c r="A113" s="86"/>
      <c r="B113" s="89"/>
      <c r="C113" s="39"/>
      <c r="D113" s="39"/>
      <c r="E113" s="55"/>
      <c r="F113" s="25" t="s">
        <v>38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35">
        <v>0</v>
      </c>
      <c r="O113" s="55"/>
      <c r="P113" s="55"/>
      <c r="Q113" s="52"/>
      <c r="R113" s="52"/>
      <c r="S113" s="52"/>
      <c r="T113" s="52"/>
      <c r="U113" s="52"/>
      <c r="V113" s="52"/>
      <c r="W113" s="83"/>
      <c r="X113" s="52"/>
      <c r="Y113" s="10"/>
    </row>
    <row r="114" spans="1:25">
      <c r="A114" s="86"/>
      <c r="B114" s="89"/>
      <c r="C114" s="39"/>
      <c r="D114" s="39"/>
      <c r="E114" s="55"/>
      <c r="F114" s="25" t="s">
        <v>32</v>
      </c>
      <c r="G114" s="35">
        <v>0</v>
      </c>
      <c r="H114" s="35">
        <v>0</v>
      </c>
      <c r="I114" s="35">
        <v>0</v>
      </c>
      <c r="J114" s="35">
        <v>0</v>
      </c>
      <c r="K114" s="35">
        <v>0</v>
      </c>
      <c r="L114" s="35">
        <v>0</v>
      </c>
      <c r="M114" s="35">
        <v>0</v>
      </c>
      <c r="N114" s="35">
        <v>0</v>
      </c>
      <c r="O114" s="55"/>
      <c r="P114" s="55"/>
      <c r="Q114" s="52"/>
      <c r="R114" s="52"/>
      <c r="S114" s="52"/>
      <c r="T114" s="52"/>
      <c r="U114" s="52"/>
      <c r="V114" s="52"/>
      <c r="W114" s="83"/>
      <c r="X114" s="52"/>
      <c r="Y114" s="10"/>
    </row>
    <row r="115" spans="1:25">
      <c r="A115" s="87"/>
      <c r="B115" s="90"/>
      <c r="C115" s="39"/>
      <c r="D115" s="39"/>
      <c r="E115" s="56"/>
      <c r="F115" s="25" t="s">
        <v>33</v>
      </c>
      <c r="G115" s="35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56"/>
      <c r="P115" s="56"/>
      <c r="Q115" s="53"/>
      <c r="R115" s="53"/>
      <c r="S115" s="53"/>
      <c r="T115" s="53"/>
      <c r="U115" s="53"/>
      <c r="V115" s="53"/>
      <c r="W115" s="84"/>
      <c r="X115" s="53"/>
      <c r="Y115" s="10"/>
    </row>
    <row r="116" spans="1:25" ht="31.5">
      <c r="A116" s="71" t="s">
        <v>89</v>
      </c>
      <c r="B116" s="81" t="s">
        <v>90</v>
      </c>
      <c r="C116" s="51">
        <v>2020</v>
      </c>
      <c r="D116" s="51">
        <v>2025</v>
      </c>
      <c r="E116" s="54" t="s">
        <v>16</v>
      </c>
      <c r="F116" s="25" t="s">
        <v>22</v>
      </c>
      <c r="G116" s="31">
        <f>G117+G118+G119+G120</f>
        <v>0</v>
      </c>
      <c r="H116" s="29">
        <f t="shared" ref="H116:M116" si="29">H117+H118+H119+H120</f>
        <v>0</v>
      </c>
      <c r="I116" s="29">
        <f t="shared" si="29"/>
        <v>0</v>
      </c>
      <c r="J116" s="29">
        <f t="shared" si="29"/>
        <v>0</v>
      </c>
      <c r="K116" s="29">
        <f t="shared" si="29"/>
        <v>0</v>
      </c>
      <c r="L116" s="29">
        <f t="shared" si="29"/>
        <v>0</v>
      </c>
      <c r="M116" s="29">
        <f t="shared" si="29"/>
        <v>0</v>
      </c>
      <c r="N116" s="29">
        <f t="shared" ref="N116" si="30">N117+N118+N119+N120</f>
        <v>0</v>
      </c>
      <c r="O116" s="54" t="s">
        <v>16</v>
      </c>
      <c r="P116" s="54" t="s">
        <v>16</v>
      </c>
      <c r="Q116" s="51" t="s">
        <v>16</v>
      </c>
      <c r="R116" s="51" t="s">
        <v>16</v>
      </c>
      <c r="S116" s="51" t="s">
        <v>16</v>
      </c>
      <c r="T116" s="51" t="s">
        <v>16</v>
      </c>
      <c r="U116" s="51" t="s">
        <v>16</v>
      </c>
      <c r="V116" s="51" t="s">
        <v>16</v>
      </c>
      <c r="W116" s="82" t="s">
        <v>16</v>
      </c>
      <c r="X116" s="51" t="s">
        <v>16</v>
      </c>
      <c r="Y116" s="10"/>
    </row>
    <row r="117" spans="1:25">
      <c r="A117" s="72"/>
      <c r="B117" s="75"/>
      <c r="C117" s="52"/>
      <c r="D117" s="52"/>
      <c r="E117" s="55"/>
      <c r="F117" s="25" t="s">
        <v>48</v>
      </c>
      <c r="G117" s="31">
        <f>H117+I117+J117+K117+L117+M117</f>
        <v>0</v>
      </c>
      <c r="H117" s="29">
        <f t="shared" ref="H117:M117" si="31">H122</f>
        <v>0</v>
      </c>
      <c r="I117" s="29">
        <f t="shared" si="31"/>
        <v>0</v>
      </c>
      <c r="J117" s="29">
        <f t="shared" si="31"/>
        <v>0</v>
      </c>
      <c r="K117" s="29">
        <f t="shared" si="31"/>
        <v>0</v>
      </c>
      <c r="L117" s="29">
        <f t="shared" si="31"/>
        <v>0</v>
      </c>
      <c r="M117" s="29">
        <f t="shared" si="31"/>
        <v>0</v>
      </c>
      <c r="N117" s="29">
        <f t="shared" ref="N117" si="32">N122</f>
        <v>0</v>
      </c>
      <c r="O117" s="55"/>
      <c r="P117" s="55"/>
      <c r="Q117" s="52"/>
      <c r="R117" s="52"/>
      <c r="S117" s="52"/>
      <c r="T117" s="52"/>
      <c r="U117" s="52"/>
      <c r="V117" s="52"/>
      <c r="W117" s="83"/>
      <c r="X117" s="52"/>
      <c r="Y117" s="10"/>
    </row>
    <row r="118" spans="1:25">
      <c r="A118" s="72"/>
      <c r="B118" s="75"/>
      <c r="C118" s="52"/>
      <c r="D118" s="52"/>
      <c r="E118" s="55"/>
      <c r="F118" s="25" t="s">
        <v>38</v>
      </c>
      <c r="G118" s="31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55"/>
      <c r="P118" s="55"/>
      <c r="Q118" s="52"/>
      <c r="R118" s="52"/>
      <c r="S118" s="52"/>
      <c r="T118" s="52"/>
      <c r="U118" s="52"/>
      <c r="V118" s="52"/>
      <c r="W118" s="83"/>
      <c r="X118" s="52"/>
      <c r="Y118" s="10"/>
    </row>
    <row r="119" spans="1:25">
      <c r="A119" s="72"/>
      <c r="B119" s="75"/>
      <c r="C119" s="52"/>
      <c r="D119" s="52"/>
      <c r="E119" s="55"/>
      <c r="F119" s="25" t="s">
        <v>32</v>
      </c>
      <c r="G119" s="31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55"/>
      <c r="P119" s="55"/>
      <c r="Q119" s="52"/>
      <c r="R119" s="52"/>
      <c r="S119" s="52"/>
      <c r="T119" s="52"/>
      <c r="U119" s="52"/>
      <c r="V119" s="52"/>
      <c r="W119" s="83"/>
      <c r="X119" s="52"/>
      <c r="Y119" s="10"/>
    </row>
    <row r="120" spans="1:25">
      <c r="A120" s="73"/>
      <c r="B120" s="76"/>
      <c r="C120" s="53"/>
      <c r="D120" s="53"/>
      <c r="E120" s="56"/>
      <c r="F120" s="25" t="s">
        <v>33</v>
      </c>
      <c r="G120" s="31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56"/>
      <c r="P120" s="56"/>
      <c r="Q120" s="53"/>
      <c r="R120" s="53"/>
      <c r="S120" s="53"/>
      <c r="T120" s="53"/>
      <c r="U120" s="53"/>
      <c r="V120" s="53"/>
      <c r="W120" s="84"/>
      <c r="X120" s="53"/>
      <c r="Y120" s="10"/>
    </row>
    <row r="121" spans="1:25" ht="31.5">
      <c r="A121" s="71" t="s">
        <v>91</v>
      </c>
      <c r="B121" s="81" t="s">
        <v>92</v>
      </c>
      <c r="C121" s="51">
        <v>2020</v>
      </c>
      <c r="D121" s="51">
        <v>2025</v>
      </c>
      <c r="E121" s="54" t="s">
        <v>61</v>
      </c>
      <c r="F121" s="40" t="s">
        <v>22</v>
      </c>
      <c r="G121" s="31">
        <f>G126+G131</f>
        <v>0</v>
      </c>
      <c r="H121" s="31">
        <f t="shared" ref="H121:M122" si="33">H126+H131</f>
        <v>0</v>
      </c>
      <c r="I121" s="31">
        <f t="shared" si="33"/>
        <v>0</v>
      </c>
      <c r="J121" s="31">
        <f t="shared" si="33"/>
        <v>0</v>
      </c>
      <c r="K121" s="31">
        <f t="shared" si="33"/>
        <v>0</v>
      </c>
      <c r="L121" s="31">
        <f t="shared" si="33"/>
        <v>0</v>
      </c>
      <c r="M121" s="31">
        <f t="shared" si="33"/>
        <v>0</v>
      </c>
      <c r="N121" s="31">
        <f t="shared" ref="N121" si="34">N126+N131</f>
        <v>0</v>
      </c>
      <c r="O121" s="51" t="s">
        <v>16</v>
      </c>
      <c r="P121" s="51" t="s">
        <v>16</v>
      </c>
      <c r="Q121" s="51" t="s">
        <v>16</v>
      </c>
      <c r="R121" s="51" t="s">
        <v>16</v>
      </c>
      <c r="S121" s="51" t="s">
        <v>16</v>
      </c>
      <c r="T121" s="51" t="s">
        <v>16</v>
      </c>
      <c r="U121" s="51" t="s">
        <v>16</v>
      </c>
      <c r="V121" s="51" t="s">
        <v>16</v>
      </c>
      <c r="W121" s="82" t="s">
        <v>16</v>
      </c>
      <c r="X121" s="51" t="s">
        <v>16</v>
      </c>
      <c r="Y121" s="10"/>
    </row>
    <row r="122" spans="1:25">
      <c r="A122" s="72"/>
      <c r="B122" s="75"/>
      <c r="C122" s="52"/>
      <c r="D122" s="52"/>
      <c r="E122" s="55"/>
      <c r="F122" s="40" t="s">
        <v>48</v>
      </c>
      <c r="G122" s="31">
        <f>G127+G132</f>
        <v>0</v>
      </c>
      <c r="H122" s="41">
        <f t="shared" si="33"/>
        <v>0</v>
      </c>
      <c r="I122" s="41">
        <f t="shared" si="33"/>
        <v>0</v>
      </c>
      <c r="J122" s="41">
        <f t="shared" si="33"/>
        <v>0</v>
      </c>
      <c r="K122" s="41">
        <f t="shared" si="33"/>
        <v>0</v>
      </c>
      <c r="L122" s="41">
        <f t="shared" si="33"/>
        <v>0</v>
      </c>
      <c r="M122" s="41">
        <v>0</v>
      </c>
      <c r="N122" s="41">
        <v>0</v>
      </c>
      <c r="O122" s="52"/>
      <c r="P122" s="52"/>
      <c r="Q122" s="52"/>
      <c r="R122" s="52"/>
      <c r="S122" s="52"/>
      <c r="T122" s="52"/>
      <c r="U122" s="52"/>
      <c r="V122" s="52"/>
      <c r="W122" s="83"/>
      <c r="X122" s="52"/>
      <c r="Y122" s="10"/>
    </row>
    <row r="123" spans="1:25">
      <c r="A123" s="72"/>
      <c r="B123" s="75"/>
      <c r="C123" s="52"/>
      <c r="D123" s="52"/>
      <c r="E123" s="55"/>
      <c r="F123" s="40" t="s">
        <v>38</v>
      </c>
      <c r="G123" s="31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52"/>
      <c r="P123" s="52"/>
      <c r="Q123" s="52"/>
      <c r="R123" s="52"/>
      <c r="S123" s="52"/>
      <c r="T123" s="52"/>
      <c r="U123" s="52"/>
      <c r="V123" s="52"/>
      <c r="W123" s="83"/>
      <c r="X123" s="52"/>
      <c r="Y123" s="10"/>
    </row>
    <row r="124" spans="1:25">
      <c r="A124" s="72"/>
      <c r="B124" s="75"/>
      <c r="C124" s="52"/>
      <c r="D124" s="52"/>
      <c r="E124" s="55"/>
      <c r="F124" s="40" t="s">
        <v>32</v>
      </c>
      <c r="G124" s="31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52"/>
      <c r="P124" s="52"/>
      <c r="Q124" s="52"/>
      <c r="R124" s="52"/>
      <c r="S124" s="52"/>
      <c r="T124" s="52"/>
      <c r="U124" s="52"/>
      <c r="V124" s="52"/>
      <c r="W124" s="83"/>
      <c r="X124" s="52"/>
      <c r="Y124" s="10"/>
    </row>
    <row r="125" spans="1:25">
      <c r="A125" s="73"/>
      <c r="B125" s="76"/>
      <c r="C125" s="53"/>
      <c r="D125" s="53"/>
      <c r="E125" s="56"/>
      <c r="F125" s="40" t="s">
        <v>33</v>
      </c>
      <c r="G125" s="31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53"/>
      <c r="P125" s="53"/>
      <c r="Q125" s="53"/>
      <c r="R125" s="53"/>
      <c r="S125" s="53"/>
      <c r="T125" s="53"/>
      <c r="U125" s="53"/>
      <c r="V125" s="53"/>
      <c r="W125" s="84"/>
      <c r="X125" s="53"/>
      <c r="Y125" s="10"/>
    </row>
    <row r="126" spans="1:25" ht="31.5">
      <c r="A126" s="71" t="s">
        <v>93</v>
      </c>
      <c r="B126" s="81" t="s">
        <v>94</v>
      </c>
      <c r="C126" s="51">
        <v>2020</v>
      </c>
      <c r="D126" s="51">
        <v>2025</v>
      </c>
      <c r="E126" s="54" t="s">
        <v>61</v>
      </c>
      <c r="F126" s="25" t="s">
        <v>22</v>
      </c>
      <c r="G126" s="38">
        <f>H126+I126+J126+K126+L126+M126</f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f>L127+L128+L129+L130</f>
        <v>0</v>
      </c>
      <c r="M126" s="35">
        <f>M127+M128+M129+M130</f>
        <v>0</v>
      </c>
      <c r="N126" s="35">
        <f>N127+N128+N129+N130</f>
        <v>0</v>
      </c>
      <c r="O126" s="54" t="s">
        <v>95</v>
      </c>
      <c r="P126" s="54" t="s">
        <v>37</v>
      </c>
      <c r="Q126" s="54"/>
      <c r="R126" s="54">
        <v>20</v>
      </c>
      <c r="S126" s="54">
        <v>25</v>
      </c>
      <c r="T126" s="54">
        <v>30</v>
      </c>
      <c r="U126" s="54">
        <v>35</v>
      </c>
      <c r="V126" s="54">
        <v>40</v>
      </c>
      <c r="W126" s="67">
        <v>45</v>
      </c>
      <c r="X126" s="54">
        <v>45</v>
      </c>
      <c r="Y126" s="10"/>
    </row>
    <row r="127" spans="1:25">
      <c r="A127" s="72"/>
      <c r="B127" s="75"/>
      <c r="C127" s="52"/>
      <c r="D127" s="52"/>
      <c r="E127" s="55"/>
      <c r="F127" s="25" t="s">
        <v>30</v>
      </c>
      <c r="G127" s="38">
        <f>H127+I127+J127+K127+L127+M127</f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55"/>
      <c r="P127" s="55"/>
      <c r="Q127" s="55"/>
      <c r="R127" s="55"/>
      <c r="S127" s="55"/>
      <c r="T127" s="55"/>
      <c r="U127" s="55"/>
      <c r="V127" s="55"/>
      <c r="W127" s="68"/>
      <c r="X127" s="55"/>
      <c r="Y127" s="10"/>
    </row>
    <row r="128" spans="1:25">
      <c r="A128" s="72"/>
      <c r="B128" s="75"/>
      <c r="C128" s="52"/>
      <c r="D128" s="52"/>
      <c r="E128" s="55"/>
      <c r="F128" s="25" t="s">
        <v>38</v>
      </c>
      <c r="G128" s="38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55"/>
      <c r="P128" s="55"/>
      <c r="Q128" s="55"/>
      <c r="R128" s="55"/>
      <c r="S128" s="55"/>
      <c r="T128" s="55"/>
      <c r="U128" s="55"/>
      <c r="V128" s="55"/>
      <c r="W128" s="68"/>
      <c r="X128" s="55"/>
      <c r="Y128" s="10"/>
    </row>
    <row r="129" spans="1:25">
      <c r="A129" s="72"/>
      <c r="B129" s="75"/>
      <c r="C129" s="52"/>
      <c r="D129" s="52"/>
      <c r="E129" s="55"/>
      <c r="F129" s="25" t="s">
        <v>32</v>
      </c>
      <c r="G129" s="38">
        <v>0</v>
      </c>
      <c r="H129" s="35">
        <v>0</v>
      </c>
      <c r="I129" s="35">
        <v>0</v>
      </c>
      <c r="J129" s="35">
        <v>0</v>
      </c>
      <c r="K129" s="35">
        <v>0</v>
      </c>
      <c r="L129" s="35">
        <v>0</v>
      </c>
      <c r="M129" s="35">
        <v>0</v>
      </c>
      <c r="N129" s="35">
        <v>0</v>
      </c>
      <c r="O129" s="55"/>
      <c r="P129" s="55"/>
      <c r="Q129" s="55"/>
      <c r="R129" s="55"/>
      <c r="S129" s="55"/>
      <c r="T129" s="55"/>
      <c r="U129" s="55"/>
      <c r="V129" s="55"/>
      <c r="W129" s="68"/>
      <c r="X129" s="55"/>
      <c r="Y129" s="10"/>
    </row>
    <row r="130" spans="1:25">
      <c r="A130" s="73"/>
      <c r="B130" s="76"/>
      <c r="C130" s="53"/>
      <c r="D130" s="53"/>
      <c r="E130" s="56"/>
      <c r="F130" s="25" t="s">
        <v>33</v>
      </c>
      <c r="G130" s="38">
        <v>0</v>
      </c>
      <c r="H130" s="35">
        <v>0</v>
      </c>
      <c r="I130" s="35">
        <v>0</v>
      </c>
      <c r="J130" s="35">
        <v>0</v>
      </c>
      <c r="K130" s="35">
        <v>0</v>
      </c>
      <c r="L130" s="35">
        <v>0</v>
      </c>
      <c r="M130" s="35">
        <v>0</v>
      </c>
      <c r="N130" s="35">
        <v>0</v>
      </c>
      <c r="O130" s="56"/>
      <c r="P130" s="56"/>
      <c r="Q130" s="56"/>
      <c r="R130" s="56"/>
      <c r="S130" s="56"/>
      <c r="T130" s="56"/>
      <c r="U130" s="56"/>
      <c r="V130" s="56"/>
      <c r="W130" s="69"/>
      <c r="X130" s="56"/>
      <c r="Y130" s="10"/>
    </row>
    <row r="131" spans="1:25" ht="31.5">
      <c r="A131" s="71" t="s">
        <v>96</v>
      </c>
      <c r="B131" s="81" t="s">
        <v>97</v>
      </c>
      <c r="C131" s="51">
        <v>2020</v>
      </c>
      <c r="D131" s="51">
        <v>2025</v>
      </c>
      <c r="E131" s="54" t="s">
        <v>78</v>
      </c>
      <c r="F131" s="25" t="s">
        <v>22</v>
      </c>
      <c r="G131" s="38">
        <f>H131+I131+J131+K131+L131+M131</f>
        <v>0</v>
      </c>
      <c r="H131" s="35">
        <f t="shared" ref="H131:M131" si="35">H132+H133+H134+H135</f>
        <v>0</v>
      </c>
      <c r="I131" s="35">
        <f t="shared" si="35"/>
        <v>0</v>
      </c>
      <c r="J131" s="35">
        <f t="shared" si="35"/>
        <v>0</v>
      </c>
      <c r="K131" s="35">
        <v>0</v>
      </c>
      <c r="L131" s="35">
        <v>0</v>
      </c>
      <c r="M131" s="35">
        <f t="shared" si="35"/>
        <v>0</v>
      </c>
      <c r="N131" s="35">
        <f t="shared" ref="N131" si="36">N132+N133+N134+N135</f>
        <v>0</v>
      </c>
      <c r="O131" s="54" t="s">
        <v>98</v>
      </c>
      <c r="P131" s="54" t="s">
        <v>37</v>
      </c>
      <c r="Q131" s="54"/>
      <c r="R131" s="54">
        <v>10</v>
      </c>
      <c r="S131" s="54">
        <v>11</v>
      </c>
      <c r="T131" s="54">
        <v>12</v>
      </c>
      <c r="U131" s="54">
        <v>13</v>
      </c>
      <c r="V131" s="54">
        <v>14</v>
      </c>
      <c r="W131" s="67">
        <v>15</v>
      </c>
      <c r="X131" s="54">
        <v>15</v>
      </c>
      <c r="Y131" s="10"/>
    </row>
    <row r="132" spans="1:25">
      <c r="A132" s="72"/>
      <c r="B132" s="75"/>
      <c r="C132" s="52"/>
      <c r="D132" s="52"/>
      <c r="E132" s="55"/>
      <c r="F132" s="25" t="s">
        <v>30</v>
      </c>
      <c r="G132" s="38">
        <f>H132+I132+J132+K132+L132+M132</f>
        <v>0</v>
      </c>
      <c r="H132" s="35">
        <v>0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55"/>
      <c r="P132" s="55"/>
      <c r="Q132" s="55"/>
      <c r="R132" s="55"/>
      <c r="S132" s="55"/>
      <c r="T132" s="55"/>
      <c r="U132" s="55"/>
      <c r="V132" s="55"/>
      <c r="W132" s="68"/>
      <c r="X132" s="55"/>
      <c r="Y132" s="10"/>
    </row>
    <row r="133" spans="1:25">
      <c r="A133" s="72"/>
      <c r="B133" s="75"/>
      <c r="C133" s="52"/>
      <c r="D133" s="52"/>
      <c r="E133" s="55"/>
      <c r="F133" s="25" t="s">
        <v>38</v>
      </c>
      <c r="G133" s="38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0</v>
      </c>
      <c r="N133" s="35">
        <v>0</v>
      </c>
      <c r="O133" s="55"/>
      <c r="P133" s="55"/>
      <c r="Q133" s="55"/>
      <c r="R133" s="55"/>
      <c r="S133" s="55"/>
      <c r="T133" s="55"/>
      <c r="U133" s="55"/>
      <c r="V133" s="55"/>
      <c r="W133" s="68"/>
      <c r="X133" s="55"/>
      <c r="Y133" s="10"/>
    </row>
    <row r="134" spans="1:25">
      <c r="A134" s="72"/>
      <c r="B134" s="75"/>
      <c r="C134" s="52"/>
      <c r="D134" s="52"/>
      <c r="E134" s="55"/>
      <c r="F134" s="25" t="s">
        <v>32</v>
      </c>
      <c r="G134" s="38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55"/>
      <c r="P134" s="55"/>
      <c r="Q134" s="55"/>
      <c r="R134" s="55"/>
      <c r="S134" s="55"/>
      <c r="T134" s="55"/>
      <c r="U134" s="55"/>
      <c r="V134" s="55"/>
      <c r="W134" s="68"/>
      <c r="X134" s="55"/>
      <c r="Y134" s="10"/>
    </row>
    <row r="135" spans="1:25">
      <c r="A135" s="73"/>
      <c r="B135" s="76"/>
      <c r="C135" s="53"/>
      <c r="D135" s="53"/>
      <c r="E135" s="56"/>
      <c r="F135" s="25" t="s">
        <v>33</v>
      </c>
      <c r="G135" s="38">
        <v>0</v>
      </c>
      <c r="H135" s="35">
        <v>0</v>
      </c>
      <c r="I135" s="35">
        <v>0</v>
      </c>
      <c r="J135" s="35">
        <v>0</v>
      </c>
      <c r="K135" s="35">
        <v>0</v>
      </c>
      <c r="L135" s="35">
        <v>0</v>
      </c>
      <c r="M135" s="35">
        <v>0</v>
      </c>
      <c r="N135" s="35">
        <v>0</v>
      </c>
      <c r="O135" s="56"/>
      <c r="P135" s="56"/>
      <c r="Q135" s="56"/>
      <c r="R135" s="56"/>
      <c r="S135" s="56"/>
      <c r="T135" s="56"/>
      <c r="U135" s="56"/>
      <c r="V135" s="56"/>
      <c r="W135" s="69"/>
      <c r="X135" s="56"/>
      <c r="Y135" s="10"/>
    </row>
    <row r="136" spans="1:25" ht="31.5">
      <c r="A136" s="71" t="s">
        <v>99</v>
      </c>
      <c r="B136" s="74" t="s">
        <v>100</v>
      </c>
      <c r="C136" s="51">
        <v>2020</v>
      </c>
      <c r="D136" s="51">
        <v>2025</v>
      </c>
      <c r="E136" s="54" t="s">
        <v>16</v>
      </c>
      <c r="F136" s="25" t="s">
        <v>22</v>
      </c>
      <c r="G136" s="31">
        <f>H136+I136+J136+K136+L136+M136+N136</f>
        <v>73136711.060000002</v>
      </c>
      <c r="H136" s="29">
        <f t="shared" ref="H136:M136" si="37">H137+H138+H139+H140</f>
        <v>12666806.889999999</v>
      </c>
      <c r="I136" s="29">
        <f t="shared" si="37"/>
        <v>14371154.82</v>
      </c>
      <c r="J136" s="29">
        <f t="shared" si="37"/>
        <v>8551186.3399999999</v>
      </c>
      <c r="K136" s="29">
        <f t="shared" si="37"/>
        <v>11713151.579999998</v>
      </c>
      <c r="L136" s="29">
        <f t="shared" si="37"/>
        <v>9807648.6500000004</v>
      </c>
      <c r="M136" s="29">
        <f t="shared" si="37"/>
        <v>7922006.3900000006</v>
      </c>
      <c r="N136" s="29">
        <f t="shared" ref="N136" si="38">N137+N138+N139+N140</f>
        <v>8104756.3900000006</v>
      </c>
      <c r="O136" s="6" t="s">
        <v>16</v>
      </c>
      <c r="P136" s="6" t="s">
        <v>16</v>
      </c>
      <c r="Q136" s="5" t="s">
        <v>16</v>
      </c>
      <c r="R136" s="5" t="s">
        <v>16</v>
      </c>
      <c r="S136" s="5" t="s">
        <v>16</v>
      </c>
      <c r="T136" s="5" t="s">
        <v>16</v>
      </c>
      <c r="U136" s="5" t="s">
        <v>16</v>
      </c>
      <c r="V136" s="5" t="s">
        <v>16</v>
      </c>
      <c r="W136" s="49" t="s">
        <v>16</v>
      </c>
      <c r="X136" s="50" t="s">
        <v>16</v>
      </c>
      <c r="Y136" s="10"/>
    </row>
    <row r="137" spans="1:25">
      <c r="A137" s="72"/>
      <c r="B137" s="75"/>
      <c r="C137" s="52"/>
      <c r="D137" s="52"/>
      <c r="E137" s="55"/>
      <c r="F137" s="25" t="s">
        <v>48</v>
      </c>
      <c r="G137" s="31">
        <f>H137+I137+J137+K137+L137+M137+N137</f>
        <v>73097180.060000002</v>
      </c>
      <c r="H137" s="29">
        <f>H82+H77+H117</f>
        <v>12666806.889999999</v>
      </c>
      <c r="I137" s="29">
        <f>I82+I77+I117</f>
        <v>14371154.82</v>
      </c>
      <c r="J137" s="29">
        <f>J67+J87+J117</f>
        <v>8511655.3399999999</v>
      </c>
      <c r="K137" s="29">
        <f>K77+K82+K92+K122</f>
        <v>11713151.579999998</v>
      </c>
      <c r="L137" s="29">
        <f>L77+L82+L92+L122</f>
        <v>9807648.6500000004</v>
      </c>
      <c r="M137" s="29">
        <f>M77+M82+M92+M122</f>
        <v>7922006.3900000006</v>
      </c>
      <c r="N137" s="29">
        <f>N77+N82+N92+N122</f>
        <v>8104756.3900000006</v>
      </c>
      <c r="O137" s="6" t="s">
        <v>16</v>
      </c>
      <c r="P137" s="6" t="s">
        <v>16</v>
      </c>
      <c r="Q137" s="5" t="s">
        <v>16</v>
      </c>
      <c r="R137" s="5" t="s">
        <v>16</v>
      </c>
      <c r="S137" s="5" t="s">
        <v>16</v>
      </c>
      <c r="T137" s="5" t="s">
        <v>16</v>
      </c>
      <c r="U137" s="5" t="s">
        <v>16</v>
      </c>
      <c r="V137" s="5" t="s">
        <v>16</v>
      </c>
      <c r="W137" s="49" t="s">
        <v>16</v>
      </c>
      <c r="X137" s="50" t="s">
        <v>16</v>
      </c>
      <c r="Y137" s="10"/>
    </row>
    <row r="138" spans="1:25">
      <c r="A138" s="72"/>
      <c r="B138" s="75"/>
      <c r="C138" s="52"/>
      <c r="D138" s="52"/>
      <c r="E138" s="55"/>
      <c r="F138" s="25" t="s">
        <v>38</v>
      </c>
      <c r="G138" s="31">
        <v>39531</v>
      </c>
      <c r="H138" s="29">
        <v>0</v>
      </c>
      <c r="I138" s="29">
        <v>0</v>
      </c>
      <c r="J138" s="29">
        <f>J68+J88+J118</f>
        <v>39531</v>
      </c>
      <c r="K138" s="29">
        <v>0</v>
      </c>
      <c r="L138" s="29">
        <v>0</v>
      </c>
      <c r="M138" s="29">
        <v>0</v>
      </c>
      <c r="N138" s="29">
        <v>0</v>
      </c>
      <c r="O138" s="6" t="s">
        <v>16</v>
      </c>
      <c r="P138" s="6" t="s">
        <v>16</v>
      </c>
      <c r="Q138" s="5" t="s">
        <v>16</v>
      </c>
      <c r="R138" s="5" t="s">
        <v>16</v>
      </c>
      <c r="S138" s="5" t="s">
        <v>16</v>
      </c>
      <c r="T138" s="5" t="s">
        <v>16</v>
      </c>
      <c r="U138" s="5" t="s">
        <v>16</v>
      </c>
      <c r="V138" s="5" t="s">
        <v>16</v>
      </c>
      <c r="W138" s="49" t="s">
        <v>16</v>
      </c>
      <c r="X138" s="50" t="s">
        <v>16</v>
      </c>
      <c r="Y138" s="10"/>
    </row>
    <row r="139" spans="1:25">
      <c r="A139" s="72"/>
      <c r="B139" s="75"/>
      <c r="C139" s="52"/>
      <c r="D139" s="52"/>
      <c r="E139" s="55"/>
      <c r="F139" s="25" t="s">
        <v>32</v>
      </c>
      <c r="G139" s="31">
        <v>0</v>
      </c>
      <c r="H139" s="29">
        <v>0</v>
      </c>
      <c r="I139" s="29">
        <v>0</v>
      </c>
      <c r="J139" s="29">
        <f>J69+J89+J119</f>
        <v>0</v>
      </c>
      <c r="K139" s="29">
        <v>0</v>
      </c>
      <c r="L139" s="29">
        <v>0</v>
      </c>
      <c r="M139" s="29">
        <v>0</v>
      </c>
      <c r="N139" s="29">
        <v>0</v>
      </c>
      <c r="O139" s="6" t="s">
        <v>16</v>
      </c>
      <c r="P139" s="6" t="s">
        <v>16</v>
      </c>
      <c r="Q139" s="5" t="s">
        <v>16</v>
      </c>
      <c r="R139" s="5" t="s">
        <v>16</v>
      </c>
      <c r="S139" s="5" t="s">
        <v>16</v>
      </c>
      <c r="T139" s="5" t="s">
        <v>16</v>
      </c>
      <c r="U139" s="5" t="s">
        <v>16</v>
      </c>
      <c r="V139" s="5" t="s">
        <v>16</v>
      </c>
      <c r="W139" s="49" t="s">
        <v>16</v>
      </c>
      <c r="X139" s="50" t="s">
        <v>16</v>
      </c>
      <c r="Y139" s="10"/>
    </row>
    <row r="140" spans="1:25">
      <c r="A140" s="73"/>
      <c r="B140" s="76"/>
      <c r="C140" s="53"/>
      <c r="D140" s="53"/>
      <c r="E140" s="56"/>
      <c r="F140" s="25" t="s">
        <v>33</v>
      </c>
      <c r="G140" s="31">
        <v>0</v>
      </c>
      <c r="H140" s="29">
        <v>0</v>
      </c>
      <c r="I140" s="29">
        <v>0</v>
      </c>
      <c r="J140" s="29">
        <f>J70+J90+J120</f>
        <v>0</v>
      </c>
      <c r="K140" s="29">
        <v>0</v>
      </c>
      <c r="L140" s="29">
        <v>0</v>
      </c>
      <c r="M140" s="29">
        <v>0</v>
      </c>
      <c r="N140" s="29">
        <v>0</v>
      </c>
      <c r="O140" s="6" t="s">
        <v>16</v>
      </c>
      <c r="P140" s="6" t="s">
        <v>16</v>
      </c>
      <c r="Q140" s="5" t="s">
        <v>16</v>
      </c>
      <c r="R140" s="5" t="s">
        <v>16</v>
      </c>
      <c r="S140" s="5" t="s">
        <v>16</v>
      </c>
      <c r="T140" s="5" t="s">
        <v>16</v>
      </c>
      <c r="U140" s="5" t="s">
        <v>16</v>
      </c>
      <c r="V140" s="5" t="s">
        <v>16</v>
      </c>
      <c r="W140" s="49" t="s">
        <v>16</v>
      </c>
      <c r="X140" s="50" t="s">
        <v>16</v>
      </c>
      <c r="Y140" s="10"/>
    </row>
    <row r="141" spans="1:25" ht="31.5">
      <c r="A141" s="71" t="s">
        <v>101</v>
      </c>
      <c r="B141" s="77" t="s">
        <v>102</v>
      </c>
      <c r="C141" s="80">
        <v>2020</v>
      </c>
      <c r="D141" s="51">
        <v>2025</v>
      </c>
      <c r="E141" s="54" t="s">
        <v>16</v>
      </c>
      <c r="F141" s="25" t="s">
        <v>22</v>
      </c>
      <c r="G141" s="31">
        <f t="shared" ref="G141:M141" si="39">G142+G143+G144+G145</f>
        <v>110813224.95</v>
      </c>
      <c r="H141" s="31">
        <f t="shared" si="39"/>
        <v>17004169.289999999</v>
      </c>
      <c r="I141" s="31">
        <f t="shared" si="39"/>
        <v>18558843.669999998</v>
      </c>
      <c r="J141" s="31">
        <f t="shared" si="39"/>
        <v>13190800.01</v>
      </c>
      <c r="K141" s="31">
        <f t="shared" si="39"/>
        <v>16922890.979999997</v>
      </c>
      <c r="L141" s="31">
        <f t="shared" ref="L141" si="40">L142+L143+L144+L145</f>
        <v>16355473</v>
      </c>
      <c r="M141" s="31">
        <f t="shared" si="39"/>
        <v>13892973</v>
      </c>
      <c r="N141" s="31">
        <f>N142+N143+N144+N145</f>
        <v>14888075</v>
      </c>
      <c r="O141" s="54" t="s">
        <v>16</v>
      </c>
      <c r="P141" s="54" t="s">
        <v>16</v>
      </c>
      <c r="Q141" s="54" t="s">
        <v>16</v>
      </c>
      <c r="R141" s="54" t="s">
        <v>16</v>
      </c>
      <c r="S141" s="54" t="s">
        <v>16</v>
      </c>
      <c r="T141" s="54" t="s">
        <v>16</v>
      </c>
      <c r="U141" s="54" t="s">
        <v>16</v>
      </c>
      <c r="V141" s="54" t="s">
        <v>16</v>
      </c>
      <c r="W141" s="67" t="s">
        <v>16</v>
      </c>
      <c r="X141" s="54" t="s">
        <v>16</v>
      </c>
    </row>
    <row r="142" spans="1:25">
      <c r="A142" s="72"/>
      <c r="B142" s="78"/>
      <c r="C142" s="80"/>
      <c r="D142" s="52"/>
      <c r="E142" s="55"/>
      <c r="F142" s="25" t="s">
        <v>48</v>
      </c>
      <c r="G142" s="31">
        <f>H142+I142+J142+K142+L142+M142+N142</f>
        <v>104124451.8</v>
      </c>
      <c r="H142" s="42">
        <f t="shared" ref="H142:M144" si="41">H59+H137</f>
        <v>15818774.759999998</v>
      </c>
      <c r="I142" s="42">
        <f t="shared" si="41"/>
        <v>17471688.809999999</v>
      </c>
      <c r="J142" s="42">
        <f t="shared" si="41"/>
        <v>11780655.74</v>
      </c>
      <c r="K142" s="43">
        <f t="shared" si="41"/>
        <v>15628533.759999998</v>
      </c>
      <c r="L142" s="42">
        <f t="shared" si="41"/>
        <v>14643750.73</v>
      </c>
      <c r="M142" s="42">
        <f t="shared" si="41"/>
        <v>13892973</v>
      </c>
      <c r="N142" s="42">
        <f t="shared" ref="N142" si="42">N59+N137</f>
        <v>14888075</v>
      </c>
      <c r="O142" s="55"/>
      <c r="P142" s="55" t="s">
        <v>16</v>
      </c>
      <c r="Q142" s="55" t="s">
        <v>16</v>
      </c>
      <c r="R142" s="55" t="s">
        <v>16</v>
      </c>
      <c r="S142" s="55" t="s">
        <v>16</v>
      </c>
      <c r="T142" s="55" t="s">
        <v>16</v>
      </c>
      <c r="U142" s="55" t="s">
        <v>16</v>
      </c>
      <c r="V142" s="55" t="s">
        <v>16</v>
      </c>
      <c r="W142" s="68" t="s">
        <v>16</v>
      </c>
      <c r="X142" s="55"/>
    </row>
    <row r="143" spans="1:25">
      <c r="A143" s="72"/>
      <c r="B143" s="78"/>
      <c r="C143" s="80"/>
      <c r="D143" s="52"/>
      <c r="E143" s="55"/>
      <c r="F143" s="25" t="s">
        <v>38</v>
      </c>
      <c r="G143" s="31">
        <f>H143+I143+J143+K143+L143+M143</f>
        <v>339531</v>
      </c>
      <c r="H143" s="42">
        <f t="shared" si="41"/>
        <v>50000</v>
      </c>
      <c r="I143" s="42">
        <f t="shared" si="41"/>
        <v>0</v>
      </c>
      <c r="J143" s="42">
        <f t="shared" si="41"/>
        <v>289531</v>
      </c>
      <c r="K143" s="43">
        <f t="shared" si="41"/>
        <v>0</v>
      </c>
      <c r="L143" s="42">
        <f t="shared" si="41"/>
        <v>0</v>
      </c>
      <c r="M143" s="42">
        <f t="shared" si="41"/>
        <v>0</v>
      </c>
      <c r="N143" s="42">
        <f t="shared" ref="N143" si="43">N60+N138</f>
        <v>0</v>
      </c>
      <c r="O143" s="55"/>
      <c r="P143" s="55" t="s">
        <v>16</v>
      </c>
      <c r="Q143" s="55" t="s">
        <v>16</v>
      </c>
      <c r="R143" s="55" t="s">
        <v>16</v>
      </c>
      <c r="S143" s="55" t="s">
        <v>16</v>
      </c>
      <c r="T143" s="55" t="s">
        <v>16</v>
      </c>
      <c r="U143" s="55" t="s">
        <v>16</v>
      </c>
      <c r="V143" s="55" t="s">
        <v>16</v>
      </c>
      <c r="W143" s="68" t="s">
        <v>16</v>
      </c>
      <c r="X143" s="55"/>
    </row>
    <row r="144" spans="1:25">
      <c r="A144" s="72"/>
      <c r="B144" s="78"/>
      <c r="C144" s="80"/>
      <c r="D144" s="52"/>
      <c r="E144" s="55"/>
      <c r="F144" s="25" t="s">
        <v>32</v>
      </c>
      <c r="G144" s="31">
        <f>H144+I144+J144+K144+L144+M144</f>
        <v>6349242.1500000004</v>
      </c>
      <c r="H144" s="42">
        <f t="shared" si="41"/>
        <v>1135394.53</v>
      </c>
      <c r="I144" s="42">
        <f t="shared" si="41"/>
        <v>1087154.8600000001</v>
      </c>
      <c r="J144" s="42">
        <f t="shared" si="41"/>
        <v>1120613.27</v>
      </c>
      <c r="K144" s="43">
        <f t="shared" si="41"/>
        <v>1294357.22</v>
      </c>
      <c r="L144" s="42">
        <f t="shared" si="41"/>
        <v>1711722.27</v>
      </c>
      <c r="M144" s="42">
        <f>M61+M139</f>
        <v>0</v>
      </c>
      <c r="N144" s="42">
        <f>N61+N139</f>
        <v>0</v>
      </c>
      <c r="O144" s="55"/>
      <c r="P144" s="55" t="s">
        <v>16</v>
      </c>
      <c r="Q144" s="55" t="s">
        <v>16</v>
      </c>
      <c r="R144" s="55" t="s">
        <v>16</v>
      </c>
      <c r="S144" s="55" t="s">
        <v>16</v>
      </c>
      <c r="T144" s="55" t="s">
        <v>16</v>
      </c>
      <c r="U144" s="55" t="s">
        <v>16</v>
      </c>
      <c r="V144" s="55" t="s">
        <v>16</v>
      </c>
      <c r="W144" s="68" t="s">
        <v>16</v>
      </c>
      <c r="X144" s="55"/>
    </row>
    <row r="145" spans="1:24">
      <c r="A145" s="73"/>
      <c r="B145" s="79"/>
      <c r="C145" s="80"/>
      <c r="D145" s="53"/>
      <c r="E145" s="56"/>
      <c r="F145" s="25" t="s">
        <v>33</v>
      </c>
      <c r="G145" s="31">
        <v>0</v>
      </c>
      <c r="H145" s="42">
        <v>0</v>
      </c>
      <c r="I145" s="42">
        <v>0</v>
      </c>
      <c r="J145" s="42">
        <v>0</v>
      </c>
      <c r="K145" s="43">
        <v>0</v>
      </c>
      <c r="L145" s="42">
        <v>0</v>
      </c>
      <c r="M145" s="42">
        <v>0</v>
      </c>
      <c r="N145" s="42">
        <v>0</v>
      </c>
      <c r="O145" s="56"/>
      <c r="P145" s="56" t="s">
        <v>16</v>
      </c>
      <c r="Q145" s="56" t="s">
        <v>16</v>
      </c>
      <c r="R145" s="56" t="s">
        <v>16</v>
      </c>
      <c r="S145" s="56" t="s">
        <v>16</v>
      </c>
      <c r="T145" s="56" t="s">
        <v>16</v>
      </c>
      <c r="U145" s="56" t="s">
        <v>16</v>
      </c>
      <c r="V145" s="56" t="s">
        <v>16</v>
      </c>
      <c r="W145" s="69" t="s">
        <v>16</v>
      </c>
      <c r="X145" s="56"/>
    </row>
    <row r="148" spans="1:24">
      <c r="A148" s="70"/>
      <c r="B148" s="70"/>
      <c r="C148" s="70"/>
      <c r="D148" s="70"/>
      <c r="E148" s="70"/>
      <c r="F148" s="70"/>
      <c r="G148" s="70"/>
    </row>
    <row r="151" spans="1:24">
      <c r="A151" s="70"/>
      <c r="B151" s="70"/>
      <c r="C151" s="70"/>
      <c r="D151" s="70"/>
      <c r="E151" s="70"/>
    </row>
  </sheetData>
  <mergeCells count="414">
    <mergeCell ref="A4:W7"/>
    <mergeCell ref="A8:B13"/>
    <mergeCell ref="C8:D8"/>
    <mergeCell ref="E8:E13"/>
    <mergeCell ref="O8:O13"/>
    <mergeCell ref="P8:P13"/>
    <mergeCell ref="C9:C13"/>
    <mergeCell ref="F8:N8"/>
    <mergeCell ref="G9:N9"/>
    <mergeCell ref="H10:N10"/>
    <mergeCell ref="N11:N13"/>
    <mergeCell ref="Q8:X9"/>
    <mergeCell ref="R10:X10"/>
    <mergeCell ref="X11:X13"/>
    <mergeCell ref="A17:B17"/>
    <mergeCell ref="A18:A22"/>
    <mergeCell ref="B18:B22"/>
    <mergeCell ref="C18:C22"/>
    <mergeCell ref="D18:D22"/>
    <mergeCell ref="E18:E22"/>
    <mergeCell ref="U11:U13"/>
    <mergeCell ref="V11:V13"/>
    <mergeCell ref="W11:W13"/>
    <mergeCell ref="A14:B14"/>
    <mergeCell ref="A16:B16"/>
    <mergeCell ref="K11:K13"/>
    <mergeCell ref="L11:L13"/>
    <mergeCell ref="M11:M13"/>
    <mergeCell ref="R11:R13"/>
    <mergeCell ref="S11:S13"/>
    <mergeCell ref="T11:T13"/>
    <mergeCell ref="D9:D13"/>
    <mergeCell ref="F9:F13"/>
    <mergeCell ref="Q10:Q13"/>
    <mergeCell ref="G11:G13"/>
    <mergeCell ref="H11:H13"/>
    <mergeCell ref="I11:I13"/>
    <mergeCell ref="J11:J13"/>
    <mergeCell ref="U18:U22"/>
    <mergeCell ref="V18:V22"/>
    <mergeCell ref="W18:W22"/>
    <mergeCell ref="A23:A27"/>
    <mergeCell ref="B23:B27"/>
    <mergeCell ref="C23:C27"/>
    <mergeCell ref="D23:D27"/>
    <mergeCell ref="E23:E27"/>
    <mergeCell ref="O23:O27"/>
    <mergeCell ref="P23:P27"/>
    <mergeCell ref="O18:O22"/>
    <mergeCell ref="P18:P22"/>
    <mergeCell ref="Q18:Q22"/>
    <mergeCell ref="R18:R22"/>
    <mergeCell ref="S18:S22"/>
    <mergeCell ref="T18:T22"/>
    <mergeCell ref="W23:W27"/>
    <mergeCell ref="Q23:Q27"/>
    <mergeCell ref="R23:R27"/>
    <mergeCell ref="S23:S27"/>
    <mergeCell ref="T23:T27"/>
    <mergeCell ref="U23:U27"/>
    <mergeCell ref="V23:V27"/>
    <mergeCell ref="A28:A32"/>
    <mergeCell ref="B28:B32"/>
    <mergeCell ref="C28:C32"/>
    <mergeCell ref="D28:D32"/>
    <mergeCell ref="E28:E32"/>
    <mergeCell ref="O28:O32"/>
    <mergeCell ref="P28:P32"/>
    <mergeCell ref="Q28:Q32"/>
    <mergeCell ref="R28:R32"/>
    <mergeCell ref="A33:A37"/>
    <mergeCell ref="B33:B37"/>
    <mergeCell ref="C33:C37"/>
    <mergeCell ref="D33:D37"/>
    <mergeCell ref="E33:E37"/>
    <mergeCell ref="U33:U37"/>
    <mergeCell ref="V33:V37"/>
    <mergeCell ref="W33:W37"/>
    <mergeCell ref="Q33:Q37"/>
    <mergeCell ref="R33:R37"/>
    <mergeCell ref="S33:S37"/>
    <mergeCell ref="T33:T37"/>
    <mergeCell ref="O38:O42"/>
    <mergeCell ref="P38:P42"/>
    <mergeCell ref="O33:O37"/>
    <mergeCell ref="P33:P37"/>
    <mergeCell ref="S28:S32"/>
    <mergeCell ref="T28:T32"/>
    <mergeCell ref="U28:U32"/>
    <mergeCell ref="V28:V32"/>
    <mergeCell ref="W28:W32"/>
    <mergeCell ref="Y43:Y47"/>
    <mergeCell ref="AD48:AD52"/>
    <mergeCell ref="AE48:AE52"/>
    <mergeCell ref="W38:W42"/>
    <mergeCell ref="A43:A47"/>
    <mergeCell ref="B43:B47"/>
    <mergeCell ref="C43:C47"/>
    <mergeCell ref="D43:D47"/>
    <mergeCell ref="E43:E47"/>
    <mergeCell ref="O43:O47"/>
    <mergeCell ref="P43:P47"/>
    <mergeCell ref="Q43:Q47"/>
    <mergeCell ref="R43:R47"/>
    <mergeCell ref="Q38:Q42"/>
    <mergeCell ref="R38:R42"/>
    <mergeCell ref="S38:S42"/>
    <mergeCell ref="T38:T42"/>
    <mergeCell ref="U38:U42"/>
    <mergeCell ref="V38:V42"/>
    <mergeCell ref="A38:A42"/>
    <mergeCell ref="B38:B42"/>
    <mergeCell ref="C38:C42"/>
    <mergeCell ref="D38:D42"/>
    <mergeCell ref="E38:E42"/>
    <mergeCell ref="V53:V57"/>
    <mergeCell ref="W53:W57"/>
    <mergeCell ref="Q53:Q57"/>
    <mergeCell ref="AF43:AF47"/>
    <mergeCell ref="AG43:AG47"/>
    <mergeCell ref="AH43:AH47"/>
    <mergeCell ref="A48:A52"/>
    <mergeCell ref="B48:B52"/>
    <mergeCell ref="C48:C52"/>
    <mergeCell ref="D48:D52"/>
    <mergeCell ref="E48:E52"/>
    <mergeCell ref="O48:O52"/>
    <mergeCell ref="P48:P52"/>
    <mergeCell ref="Z43:Z47"/>
    <mergeCell ref="AA43:AA47"/>
    <mergeCell ref="AB43:AB47"/>
    <mergeCell ref="AC43:AC47"/>
    <mergeCell ref="AD43:AD47"/>
    <mergeCell ref="AE43:AE47"/>
    <mergeCell ref="S43:S47"/>
    <mergeCell ref="T43:T47"/>
    <mergeCell ref="U43:U47"/>
    <mergeCell ref="V43:V47"/>
    <mergeCell ref="W43:W47"/>
    <mergeCell ref="P58:P62"/>
    <mergeCell ref="O53:O57"/>
    <mergeCell ref="P53:P57"/>
    <mergeCell ref="AF48:AF52"/>
    <mergeCell ref="AG48:AG52"/>
    <mergeCell ref="AH48:AH52"/>
    <mergeCell ref="A53:A57"/>
    <mergeCell ref="B53:B57"/>
    <mergeCell ref="C53:C57"/>
    <mergeCell ref="D53:D57"/>
    <mergeCell ref="E53:E57"/>
    <mergeCell ref="W48:W52"/>
    <mergeCell ref="Y48:Y52"/>
    <mergeCell ref="Z48:Z52"/>
    <mergeCell ref="AA48:AA52"/>
    <mergeCell ref="AB48:AB52"/>
    <mergeCell ref="AC48:AC52"/>
    <mergeCell ref="Q48:Q52"/>
    <mergeCell ref="R48:R52"/>
    <mergeCell ref="S48:S52"/>
    <mergeCell ref="T48:T52"/>
    <mergeCell ref="U48:U52"/>
    <mergeCell ref="V48:V52"/>
    <mergeCell ref="U53:U57"/>
    <mergeCell ref="R53:R57"/>
    <mergeCell ref="S53:S57"/>
    <mergeCell ref="T53:T57"/>
    <mergeCell ref="W58:W62"/>
    <mergeCell ref="A64:B64"/>
    <mergeCell ref="A65:B65"/>
    <mergeCell ref="A66:A70"/>
    <mergeCell ref="B66:B70"/>
    <mergeCell ref="C66:C70"/>
    <mergeCell ref="D66:D70"/>
    <mergeCell ref="E66:E70"/>
    <mergeCell ref="O66:O70"/>
    <mergeCell ref="Q58:Q62"/>
    <mergeCell ref="R58:R62"/>
    <mergeCell ref="S58:S62"/>
    <mergeCell ref="T58:T62"/>
    <mergeCell ref="U58:U62"/>
    <mergeCell ref="V58:V62"/>
    <mergeCell ref="A58:A62"/>
    <mergeCell ref="B58:B62"/>
    <mergeCell ref="C58:C62"/>
    <mergeCell ref="D58:D62"/>
    <mergeCell ref="E58:E62"/>
    <mergeCell ref="O58:O62"/>
    <mergeCell ref="W71:W75"/>
    <mergeCell ref="V66:V70"/>
    <mergeCell ref="W66:W70"/>
    <mergeCell ref="A71:A75"/>
    <mergeCell ref="B71:B75"/>
    <mergeCell ref="C71:C75"/>
    <mergeCell ref="D71:D75"/>
    <mergeCell ref="E71:E75"/>
    <mergeCell ref="O71:O75"/>
    <mergeCell ref="P71:P75"/>
    <mergeCell ref="Q71:Q75"/>
    <mergeCell ref="P66:P70"/>
    <mergeCell ref="Q66:Q70"/>
    <mergeCell ref="R66:R70"/>
    <mergeCell ref="S66:S70"/>
    <mergeCell ref="T66:T70"/>
    <mergeCell ref="U66:U70"/>
    <mergeCell ref="C76:C80"/>
    <mergeCell ref="D76:D80"/>
    <mergeCell ref="E76:E80"/>
    <mergeCell ref="O76:O80"/>
    <mergeCell ref="R71:R75"/>
    <mergeCell ref="S71:S75"/>
    <mergeCell ref="T71:T75"/>
    <mergeCell ref="U71:U75"/>
    <mergeCell ref="V71:V75"/>
    <mergeCell ref="R81:R85"/>
    <mergeCell ref="S81:S85"/>
    <mergeCell ref="T81:T85"/>
    <mergeCell ref="U81:U85"/>
    <mergeCell ref="V81:V85"/>
    <mergeCell ref="W81:W85"/>
    <mergeCell ref="V76:V80"/>
    <mergeCell ref="W76:W80"/>
    <mergeCell ref="A81:A85"/>
    <mergeCell ref="B81:B85"/>
    <mergeCell ref="C81:C85"/>
    <mergeCell ref="D81:D85"/>
    <mergeCell ref="E81:E85"/>
    <mergeCell ref="O81:O85"/>
    <mergeCell ref="P81:P85"/>
    <mergeCell ref="Q81:Q85"/>
    <mergeCell ref="P76:P80"/>
    <mergeCell ref="Q76:Q80"/>
    <mergeCell ref="R76:R80"/>
    <mergeCell ref="S76:S80"/>
    <mergeCell ref="T76:T80"/>
    <mergeCell ref="U76:U80"/>
    <mergeCell ref="A76:A80"/>
    <mergeCell ref="B76:B80"/>
    <mergeCell ref="V86:V90"/>
    <mergeCell ref="W86:W90"/>
    <mergeCell ref="A91:A95"/>
    <mergeCell ref="B91:B95"/>
    <mergeCell ref="C91:C95"/>
    <mergeCell ref="D91:D95"/>
    <mergeCell ref="E91:E95"/>
    <mergeCell ref="O91:O95"/>
    <mergeCell ref="P91:P95"/>
    <mergeCell ref="Q91:Q95"/>
    <mergeCell ref="P86:P90"/>
    <mergeCell ref="Q86:Q90"/>
    <mergeCell ref="R86:R90"/>
    <mergeCell ref="S86:S90"/>
    <mergeCell ref="T86:T90"/>
    <mergeCell ref="U86:U90"/>
    <mergeCell ref="A86:A90"/>
    <mergeCell ref="B86:B90"/>
    <mergeCell ref="C86:C90"/>
    <mergeCell ref="D86:D90"/>
    <mergeCell ref="E86:E90"/>
    <mergeCell ref="O86:O90"/>
    <mergeCell ref="Y91:Y93"/>
    <mergeCell ref="A96:A100"/>
    <mergeCell ref="B96:B100"/>
    <mergeCell ref="C96:C100"/>
    <mergeCell ref="D96:D100"/>
    <mergeCell ref="E96:E100"/>
    <mergeCell ref="O96:O100"/>
    <mergeCell ref="P96:P100"/>
    <mergeCell ref="Q96:Q100"/>
    <mergeCell ref="R96:R100"/>
    <mergeCell ref="R91:R95"/>
    <mergeCell ref="S91:S95"/>
    <mergeCell ref="T91:T95"/>
    <mergeCell ref="U91:U95"/>
    <mergeCell ref="V91:V95"/>
    <mergeCell ref="W91:W95"/>
    <mergeCell ref="S96:S100"/>
    <mergeCell ref="T96:T100"/>
    <mergeCell ref="U96:U100"/>
    <mergeCell ref="V96:V100"/>
    <mergeCell ref="W96:W100"/>
    <mergeCell ref="X96:X100"/>
    <mergeCell ref="A101:A105"/>
    <mergeCell ref="B101:B105"/>
    <mergeCell ref="C101:C105"/>
    <mergeCell ref="D101:D105"/>
    <mergeCell ref="E101:E105"/>
    <mergeCell ref="U101:U105"/>
    <mergeCell ref="V101:V105"/>
    <mergeCell ref="W101:W105"/>
    <mergeCell ref="A106:A110"/>
    <mergeCell ref="B106:B110"/>
    <mergeCell ref="C106:C110"/>
    <mergeCell ref="D106:D110"/>
    <mergeCell ref="E106:E110"/>
    <mergeCell ref="O106:O115"/>
    <mergeCell ref="P106:P115"/>
    <mergeCell ref="O101:O105"/>
    <mergeCell ref="P101:P105"/>
    <mergeCell ref="Q101:Q105"/>
    <mergeCell ref="R101:R105"/>
    <mergeCell ref="S101:S105"/>
    <mergeCell ref="T101:T105"/>
    <mergeCell ref="W106:W115"/>
    <mergeCell ref="A111:A115"/>
    <mergeCell ref="B111:B115"/>
    <mergeCell ref="W121:W125"/>
    <mergeCell ref="V116:V120"/>
    <mergeCell ref="W116:W120"/>
    <mergeCell ref="A121:A125"/>
    <mergeCell ref="B121:B125"/>
    <mergeCell ref="C121:C125"/>
    <mergeCell ref="D121:D125"/>
    <mergeCell ref="E121:E125"/>
    <mergeCell ref="O121:O125"/>
    <mergeCell ref="P121:P125"/>
    <mergeCell ref="Q121:Q125"/>
    <mergeCell ref="P116:P120"/>
    <mergeCell ref="Q116:Q120"/>
    <mergeCell ref="R116:R120"/>
    <mergeCell ref="S116:S120"/>
    <mergeCell ref="T116:T120"/>
    <mergeCell ref="U116:U120"/>
    <mergeCell ref="A116:A120"/>
    <mergeCell ref="B116:B120"/>
    <mergeCell ref="C116:C120"/>
    <mergeCell ref="D116:D120"/>
    <mergeCell ref="E116:E120"/>
    <mergeCell ref="O116:O120"/>
    <mergeCell ref="E126:E130"/>
    <mergeCell ref="O126:O130"/>
    <mergeCell ref="R121:R125"/>
    <mergeCell ref="S121:S125"/>
    <mergeCell ref="T121:T125"/>
    <mergeCell ref="U121:U125"/>
    <mergeCell ref="V121:V125"/>
    <mergeCell ref="S106:S115"/>
    <mergeCell ref="T106:T115"/>
    <mergeCell ref="U106:U115"/>
    <mergeCell ref="V106:V115"/>
    <mergeCell ref="E111:E115"/>
    <mergeCell ref="Q106:Q115"/>
    <mergeCell ref="R106:R115"/>
    <mergeCell ref="T131:T135"/>
    <mergeCell ref="U131:U135"/>
    <mergeCell ref="V131:V135"/>
    <mergeCell ref="W131:W135"/>
    <mergeCell ref="V126:V130"/>
    <mergeCell ref="W126:W130"/>
    <mergeCell ref="A131:A135"/>
    <mergeCell ref="B131:B135"/>
    <mergeCell ref="C131:C135"/>
    <mergeCell ref="D131:D135"/>
    <mergeCell ref="E131:E135"/>
    <mergeCell ref="O131:O135"/>
    <mergeCell ref="P131:P135"/>
    <mergeCell ref="Q131:Q135"/>
    <mergeCell ref="P126:P130"/>
    <mergeCell ref="Q126:Q130"/>
    <mergeCell ref="R126:R130"/>
    <mergeCell ref="S126:S130"/>
    <mergeCell ref="T126:T130"/>
    <mergeCell ref="U126:U130"/>
    <mergeCell ref="A126:A130"/>
    <mergeCell ref="B126:B130"/>
    <mergeCell ref="C126:C130"/>
    <mergeCell ref="D126:D130"/>
    <mergeCell ref="X48:X52"/>
    <mergeCell ref="U141:U145"/>
    <mergeCell ref="V141:V145"/>
    <mergeCell ref="W141:W145"/>
    <mergeCell ref="A148:G148"/>
    <mergeCell ref="A151:E151"/>
    <mergeCell ref="O141:O145"/>
    <mergeCell ref="P141:P145"/>
    <mergeCell ref="Q141:Q145"/>
    <mergeCell ref="R141:R145"/>
    <mergeCell ref="S141:S145"/>
    <mergeCell ref="T141:T145"/>
    <mergeCell ref="A136:A140"/>
    <mergeCell ref="B136:B140"/>
    <mergeCell ref="C136:C140"/>
    <mergeCell ref="D136:D140"/>
    <mergeCell ref="E136:E140"/>
    <mergeCell ref="A141:A145"/>
    <mergeCell ref="B141:B145"/>
    <mergeCell ref="C141:C145"/>
    <mergeCell ref="D141:D145"/>
    <mergeCell ref="E141:E145"/>
    <mergeCell ref="R131:R135"/>
    <mergeCell ref="S131:S135"/>
    <mergeCell ref="X101:X105"/>
    <mergeCell ref="X106:X115"/>
    <mergeCell ref="X116:X120"/>
    <mergeCell ref="X121:X125"/>
    <mergeCell ref="X126:X130"/>
    <mergeCell ref="X131:X135"/>
    <mergeCell ref="X141:X145"/>
    <mergeCell ref="S1:X3"/>
    <mergeCell ref="X53:X57"/>
    <mergeCell ref="X58:X62"/>
    <mergeCell ref="A63:X63"/>
    <mergeCell ref="X66:X70"/>
    <mergeCell ref="X71:X75"/>
    <mergeCell ref="X76:X80"/>
    <mergeCell ref="X81:X85"/>
    <mergeCell ref="X86:X90"/>
    <mergeCell ref="X91:X95"/>
    <mergeCell ref="A15:X15"/>
    <mergeCell ref="X18:X22"/>
    <mergeCell ref="X23:X27"/>
    <mergeCell ref="X28:X32"/>
    <mergeCell ref="X33:X37"/>
    <mergeCell ref="X38:X42"/>
    <mergeCell ref="X43:X47"/>
  </mergeCells>
  <pageMargins left="0.70866141732283472" right="0.70866141732283472" top="0.74803149606299213" bottom="0.74803149606299213" header="0.31496062992125984" footer="0.31496062992125984"/>
  <pageSetup paperSize="9" scale="28" fitToHeight="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2024-01-15T11:04:43Z</dcterms:modified>
</cp:coreProperties>
</file>