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Лист1!$A$9:$CA$9</definedName>
  </definedNames>
  <calcPr calcId="125725"/>
</workbook>
</file>

<file path=xl/calcChain.xml><?xml version="1.0" encoding="utf-8"?>
<calcChain xmlns="http://schemas.openxmlformats.org/spreadsheetml/2006/main">
  <c r="G56" i="1"/>
  <c r="G21"/>
  <c r="G18"/>
  <c r="G17"/>
  <c r="G16"/>
  <c r="G15"/>
  <c r="G14"/>
  <c r="G20"/>
  <c r="G19"/>
  <c r="G29"/>
  <c r="G28"/>
  <c r="O59"/>
  <c r="N59"/>
  <c r="M59"/>
  <c r="L59"/>
  <c r="K59"/>
  <c r="J59"/>
  <c r="I59"/>
  <c r="H59"/>
  <c r="G59" s="1"/>
  <c r="G63"/>
  <c r="G47"/>
  <c r="O47"/>
  <c r="N47"/>
  <c r="M47"/>
  <c r="L47"/>
  <c r="K47"/>
  <c r="J47"/>
  <c r="I47"/>
  <c r="H47"/>
  <c r="G37"/>
  <c r="O37"/>
  <c r="N37"/>
  <c r="M37"/>
  <c r="L37"/>
  <c r="K37"/>
  <c r="J37"/>
  <c r="I37"/>
  <c r="H37"/>
  <c r="O53" l="1"/>
  <c r="O50"/>
  <c r="O49"/>
  <c r="O48"/>
  <c r="O45"/>
  <c r="O44"/>
  <c r="O40"/>
  <c r="O39"/>
  <c r="O35" s="1"/>
  <c r="O38"/>
  <c r="O34"/>
  <c r="O33" s="1"/>
  <c r="O30"/>
  <c r="O27"/>
  <c r="O24"/>
  <c r="O21"/>
  <c r="O20"/>
  <c r="O16" s="1"/>
  <c r="O58" s="1"/>
  <c r="O62" s="1"/>
  <c r="O19"/>
  <c r="N53"/>
  <c r="N50"/>
  <c r="N49"/>
  <c r="N45" s="1"/>
  <c r="N48"/>
  <c r="N44" s="1"/>
  <c r="N40"/>
  <c r="N39"/>
  <c r="N38"/>
  <c r="N34" s="1"/>
  <c r="N30"/>
  <c r="N27"/>
  <c r="N24"/>
  <c r="N21"/>
  <c r="N20"/>
  <c r="N16" s="1"/>
  <c r="N58" s="1"/>
  <c r="N62" s="1"/>
  <c r="N19"/>
  <c r="J24"/>
  <c r="K24"/>
  <c r="L24"/>
  <c r="I24"/>
  <c r="H24"/>
  <c r="G62" i="2"/>
  <c r="G55"/>
  <c r="G54"/>
  <c r="M53"/>
  <c r="L53"/>
  <c r="K53"/>
  <c r="J53"/>
  <c r="I53"/>
  <c r="H53"/>
  <c r="G53" s="1"/>
  <c r="G52"/>
  <c r="G51"/>
  <c r="M50"/>
  <c r="L50"/>
  <c r="K50"/>
  <c r="J50"/>
  <c r="I50"/>
  <c r="G50" s="1"/>
  <c r="H50"/>
  <c r="M49"/>
  <c r="M45" s="1"/>
  <c r="L49"/>
  <c r="L47" s="1"/>
  <c r="K49"/>
  <c r="K45" s="1"/>
  <c r="J49"/>
  <c r="I49"/>
  <c r="I47" s="1"/>
  <c r="H49"/>
  <c r="G49" s="1"/>
  <c r="M48"/>
  <c r="L48"/>
  <c r="K48"/>
  <c r="K47" s="1"/>
  <c r="J48"/>
  <c r="J44" s="1"/>
  <c r="I48"/>
  <c r="H48"/>
  <c r="G46"/>
  <c r="L45"/>
  <c r="M40"/>
  <c r="L40"/>
  <c r="K40"/>
  <c r="J40"/>
  <c r="I40"/>
  <c r="H40"/>
  <c r="M39"/>
  <c r="M35" s="1"/>
  <c r="L39"/>
  <c r="L35" s="1"/>
  <c r="K39"/>
  <c r="J39"/>
  <c r="J35" s="1"/>
  <c r="I39"/>
  <c r="I35" s="1"/>
  <c r="H39"/>
  <c r="M38"/>
  <c r="M34" s="1"/>
  <c r="L38"/>
  <c r="K38"/>
  <c r="K37" s="1"/>
  <c r="K34"/>
  <c r="K33" s="1"/>
  <c r="J38"/>
  <c r="J34" s="1"/>
  <c r="I38"/>
  <c r="H38"/>
  <c r="M37"/>
  <c r="G36"/>
  <c r="G32"/>
  <c r="G31"/>
  <c r="M30"/>
  <c r="L30"/>
  <c r="K30"/>
  <c r="J30"/>
  <c r="I30"/>
  <c r="H30"/>
  <c r="G29"/>
  <c r="G28"/>
  <c r="M27"/>
  <c r="L27"/>
  <c r="K27"/>
  <c r="J27"/>
  <c r="I27"/>
  <c r="G27" s="1"/>
  <c r="H27"/>
  <c r="G26"/>
  <c r="G25"/>
  <c r="M24"/>
  <c r="L24"/>
  <c r="K24"/>
  <c r="J24"/>
  <c r="I24"/>
  <c r="H24"/>
  <c r="G23"/>
  <c r="G22"/>
  <c r="M21"/>
  <c r="L21"/>
  <c r="K21"/>
  <c r="J21"/>
  <c r="I21"/>
  <c r="G21" s="1"/>
  <c r="H21"/>
  <c r="M20"/>
  <c r="L20"/>
  <c r="L16" s="1"/>
  <c r="K20"/>
  <c r="K16" s="1"/>
  <c r="J20"/>
  <c r="J16" s="1"/>
  <c r="I20"/>
  <c r="I16" s="1"/>
  <c r="H20"/>
  <c r="H16" s="1"/>
  <c r="M19"/>
  <c r="M18" s="1"/>
  <c r="L19"/>
  <c r="K19"/>
  <c r="J19"/>
  <c r="J18" s="1"/>
  <c r="I19"/>
  <c r="I18" s="1"/>
  <c r="H19"/>
  <c r="G17"/>
  <c r="M16"/>
  <c r="L15"/>
  <c r="M48" i="1"/>
  <c r="M44" s="1"/>
  <c r="L48"/>
  <c r="L44" s="1"/>
  <c r="K48"/>
  <c r="J48"/>
  <c r="J44" s="1"/>
  <c r="I48"/>
  <c r="I44" s="1"/>
  <c r="H48"/>
  <c r="M49"/>
  <c r="M45"/>
  <c r="L50"/>
  <c r="L49"/>
  <c r="L45" s="1"/>
  <c r="K49"/>
  <c r="K45" s="1"/>
  <c r="J49"/>
  <c r="I49"/>
  <c r="H49"/>
  <c r="H45" s="1"/>
  <c r="M50"/>
  <c r="K50"/>
  <c r="J50"/>
  <c r="I50"/>
  <c r="H50"/>
  <c r="G51"/>
  <c r="G52"/>
  <c r="M53"/>
  <c r="L53"/>
  <c r="K53"/>
  <c r="J53"/>
  <c r="I53"/>
  <c r="H53"/>
  <c r="G54"/>
  <c r="G55"/>
  <c r="G46"/>
  <c r="M38"/>
  <c r="M34" s="1"/>
  <c r="L38"/>
  <c r="L34" s="1"/>
  <c r="K38"/>
  <c r="K34" s="1"/>
  <c r="J38"/>
  <c r="I38"/>
  <c r="I34" s="1"/>
  <c r="H38"/>
  <c r="M39"/>
  <c r="M35" s="1"/>
  <c r="L39"/>
  <c r="L35"/>
  <c r="K39"/>
  <c r="K35" s="1"/>
  <c r="J39"/>
  <c r="J35" s="1"/>
  <c r="I39"/>
  <c r="H39"/>
  <c r="H35" s="1"/>
  <c r="M40"/>
  <c r="L40"/>
  <c r="K40"/>
  <c r="J40"/>
  <c r="I40"/>
  <c r="H40"/>
  <c r="G36"/>
  <c r="M19"/>
  <c r="L19"/>
  <c r="K19"/>
  <c r="K18" s="1"/>
  <c r="J19"/>
  <c r="I19"/>
  <c r="H19"/>
  <c r="M20"/>
  <c r="M16" s="1"/>
  <c r="M58" s="1"/>
  <c r="M62" s="1"/>
  <c r="L20"/>
  <c r="L16" s="1"/>
  <c r="L58" s="1"/>
  <c r="L62" s="1"/>
  <c r="K20"/>
  <c r="K16" s="1"/>
  <c r="K58" s="1"/>
  <c r="K62" s="1"/>
  <c r="J20"/>
  <c r="J16" s="1"/>
  <c r="J58" s="1"/>
  <c r="J62" s="1"/>
  <c r="I20"/>
  <c r="H20"/>
  <c r="H30"/>
  <c r="I30"/>
  <c r="J30"/>
  <c r="K30"/>
  <c r="L30"/>
  <c r="M30"/>
  <c r="G32"/>
  <c r="G31"/>
  <c r="M27"/>
  <c r="L27"/>
  <c r="K27"/>
  <c r="J27"/>
  <c r="I27"/>
  <c r="H27"/>
  <c r="M24"/>
  <c r="G25"/>
  <c r="G26"/>
  <c r="G23"/>
  <c r="G22"/>
  <c r="H21"/>
  <c r="I21"/>
  <c r="J21"/>
  <c r="M21"/>
  <c r="L21"/>
  <c r="K21"/>
  <c r="H37" i="2"/>
  <c r="I15"/>
  <c r="I14" s="1"/>
  <c r="K35"/>
  <c r="I44"/>
  <c r="J45"/>
  <c r="J34" i="1"/>
  <c r="H34" i="2"/>
  <c r="H35"/>
  <c r="K44" i="1"/>
  <c r="L37" i="2"/>
  <c r="L34"/>
  <c r="L44"/>
  <c r="J37"/>
  <c r="H44"/>
  <c r="I45"/>
  <c r="K15"/>
  <c r="H45"/>
  <c r="I34"/>
  <c r="I33" s="1"/>
  <c r="G48" i="1"/>
  <c r="M44" i="2"/>
  <c r="H15"/>
  <c r="H57"/>
  <c r="H60" s="1"/>
  <c r="J18" i="1" l="1"/>
  <c r="O15"/>
  <c r="O18"/>
  <c r="G27"/>
  <c r="H18"/>
  <c r="L15"/>
  <c r="L57" s="1"/>
  <c r="L18"/>
  <c r="H15"/>
  <c r="H57" s="1"/>
  <c r="I15"/>
  <c r="I57" s="1"/>
  <c r="I18"/>
  <c r="M15"/>
  <c r="M57" s="1"/>
  <c r="M18"/>
  <c r="N15"/>
  <c r="N57" s="1"/>
  <c r="N18"/>
  <c r="O43"/>
  <c r="K14" i="2"/>
  <c r="J47"/>
  <c r="H33"/>
  <c r="L43"/>
  <c r="K44"/>
  <c r="G48"/>
  <c r="M15"/>
  <c r="M14" s="1"/>
  <c r="H18"/>
  <c r="L18"/>
  <c r="I37"/>
  <c r="H47"/>
  <c r="G47" s="1"/>
  <c r="L14"/>
  <c r="K18"/>
  <c r="G19"/>
  <c r="L33"/>
  <c r="M43" i="1"/>
  <c r="M47" i="2"/>
  <c r="K58"/>
  <c r="K61" s="1"/>
  <c r="K43"/>
  <c r="I58"/>
  <c r="I61" s="1"/>
  <c r="G24"/>
  <c r="G39"/>
  <c r="G38" s="1"/>
  <c r="J33" i="1"/>
  <c r="G37" i="2"/>
  <c r="J15"/>
  <c r="L58"/>
  <c r="L61" s="1"/>
  <c r="K57"/>
  <c r="K60" s="1"/>
  <c r="K59" s="1"/>
  <c r="H43"/>
  <c r="G35"/>
  <c r="I57"/>
  <c r="I60" s="1"/>
  <c r="G18"/>
  <c r="G30"/>
  <c r="G30" i="1"/>
  <c r="M14"/>
  <c r="G49"/>
  <c r="J14" i="2"/>
  <c r="H34" i="1"/>
  <c r="G34" s="1"/>
  <c r="G39"/>
  <c r="G38" s="1"/>
  <c r="I35"/>
  <c r="I16"/>
  <c r="G53"/>
  <c r="G50"/>
  <c r="J45"/>
  <c r="N14"/>
  <c r="N35"/>
  <c r="I33"/>
  <c r="L33"/>
  <c r="G24"/>
  <c r="K15"/>
  <c r="N43"/>
  <c r="G35"/>
  <c r="J33" i="2"/>
  <c r="G33" s="1"/>
  <c r="G34"/>
  <c r="M33"/>
  <c r="I56"/>
  <c r="K43" i="1"/>
  <c r="M58" i="2"/>
  <c r="M61" s="1"/>
  <c r="M43"/>
  <c r="J58"/>
  <c r="J61" s="1"/>
  <c r="K33" i="1"/>
  <c r="L43"/>
  <c r="G16" i="2"/>
  <c r="H14"/>
  <c r="J57"/>
  <c r="G44"/>
  <c r="J43"/>
  <c r="I43"/>
  <c r="G45"/>
  <c r="L57"/>
  <c r="J15" i="1"/>
  <c r="M33"/>
  <c r="H44"/>
  <c r="G20" i="2"/>
  <c r="H58"/>
  <c r="H16" i="1"/>
  <c r="H58" s="1"/>
  <c r="H62" s="1"/>
  <c r="I45"/>
  <c r="I14" l="1"/>
  <c r="I58"/>
  <c r="J14"/>
  <c r="J57"/>
  <c r="G57" s="1"/>
  <c r="L14"/>
  <c r="K14"/>
  <c r="K57"/>
  <c r="O14"/>
  <c r="O57"/>
  <c r="H33"/>
  <c r="N33"/>
  <c r="G15" i="2"/>
  <c r="K56"/>
  <c r="M57"/>
  <c r="G57" s="1"/>
  <c r="I59"/>
  <c r="G43"/>
  <c r="G14"/>
  <c r="J43" i="1"/>
  <c r="L56" i="2"/>
  <c r="L60"/>
  <c r="L59" s="1"/>
  <c r="H61"/>
  <c r="G58"/>
  <c r="M56"/>
  <c r="M60"/>
  <c r="M59" s="1"/>
  <c r="H14" i="1"/>
  <c r="H43"/>
  <c r="G44"/>
  <c r="I43"/>
  <c r="G45"/>
  <c r="J56" i="2"/>
  <c r="J60"/>
  <c r="J59" s="1"/>
  <c r="H56"/>
  <c r="G33" i="1"/>
  <c r="G58" l="1"/>
  <c r="I62"/>
  <c r="G62" s="1"/>
  <c r="G60" i="2"/>
  <c r="G43" i="1"/>
  <c r="G61" i="2"/>
  <c r="H59"/>
  <c r="G59" s="1"/>
  <c r="G56"/>
  <c r="M56" i="1"/>
  <c r="O56"/>
  <c r="J56"/>
  <c r="L56"/>
  <c r="L61"/>
  <c r="L60" s="1"/>
  <c r="N56"/>
  <c r="M61"/>
  <c r="M60"/>
  <c r="K61"/>
  <c r="K60"/>
  <c r="K56"/>
  <c r="O61"/>
  <c r="O60" s="1"/>
  <c r="J61"/>
  <c r="J60"/>
  <c r="H61"/>
  <c r="H60"/>
  <c r="H56"/>
  <c r="I56"/>
  <c r="I61"/>
  <c r="N61"/>
  <c r="N60" s="1"/>
  <c r="G61" l="1"/>
  <c r="I60"/>
  <c r="G60" s="1"/>
</calcChain>
</file>

<file path=xl/sharedStrings.xml><?xml version="1.0" encoding="utf-8"?>
<sst xmlns="http://schemas.openxmlformats.org/spreadsheetml/2006/main" count="545" uniqueCount="75">
  <si>
    <t xml:space="preserve">№
п\п
</t>
  </si>
  <si>
    <t>Наименование показателя</t>
  </si>
  <si>
    <t>Срок реализации</t>
  </si>
  <si>
    <t xml:space="preserve">Соисполнитель, исполнитель основного мероприятия, исполнитель ведомственной целевой программы, исполнитель мероприятия
</t>
  </si>
  <si>
    <t xml:space="preserve">Финансовое обеспечение </t>
  </si>
  <si>
    <t xml:space="preserve">Целевые индикаторы реализации мероприятия (группы мероприятий) муниципальной программы </t>
  </si>
  <si>
    <t xml:space="preserve">с
(год)
</t>
  </si>
  <si>
    <t xml:space="preserve">по
(год)
</t>
  </si>
  <si>
    <t>Источник</t>
  </si>
  <si>
    <t>Объем (рублей)</t>
  </si>
  <si>
    <t>Наименование</t>
  </si>
  <si>
    <t>Единица измере-ния</t>
  </si>
  <si>
    <t>Значение</t>
  </si>
  <si>
    <t>Всего</t>
  </si>
  <si>
    <t>в том числе по годам реализации муниципальной программы</t>
  </si>
  <si>
    <t xml:space="preserve">Всего
</t>
  </si>
  <si>
    <t>х</t>
  </si>
  <si>
    <t>1.</t>
  </si>
  <si>
    <t>Всего, из них расходы за счет:</t>
  </si>
  <si>
    <t xml:space="preserve">3. Средств бюджетов поселений Азовского ННМР Омской области </t>
  </si>
  <si>
    <t>1.1</t>
  </si>
  <si>
    <t>1.1.1</t>
  </si>
  <si>
    <t>1.1.2</t>
  </si>
  <si>
    <t>1.1.3</t>
  </si>
  <si>
    <t>1.1.4</t>
  </si>
  <si>
    <t>2.1.1</t>
  </si>
  <si>
    <t>2.1</t>
  </si>
  <si>
    <t>3.1</t>
  </si>
  <si>
    <t>ВСЕГО по муниципальной программе</t>
  </si>
  <si>
    <t>Муниципальная программа "Формирование законопослушного поведения участников дорожного движения Азовского немецкого национального района Омской области"</t>
  </si>
  <si>
    <t>Структура муниципальной программы «Формирование законопослушного поведения участников дорожного движения в Азовском немецком национальном районе Омской области"</t>
  </si>
  <si>
    <t>Цель программы: Повышение уровня безопасности дорожного движения на территории Азовского немецкого национального муницпального района Омской области</t>
  </si>
  <si>
    <t>Цель подпрограммы 1. Обеспечение безопасности дорожого движения в Азовском немецком национальном муниципальном районе Омской области</t>
  </si>
  <si>
    <t xml:space="preserve">Задача 1 подпрограммы: Создани системы пропаанды с целью формирования негативного отношения к правонарушениям  в сфере дорожного движения 
</t>
  </si>
  <si>
    <t>Мероприятие 1 -  Организация и проведение в общеобразовательных организациях занятий, направленных на повышение у участников дорожного движения уровня правосознания, в том числе стереотипа аконопослушного поведения и негативного отношения к правонарушеиям в сфере дорожного движения</t>
  </si>
  <si>
    <t>ОГИБДД ОМВД по Азовско-му немецк-ому национальному району, Комитет по образованию АННМР Омской области</t>
  </si>
  <si>
    <t>Доля учащихся, охваченных занятиями по безопасности дорожного движения</t>
  </si>
  <si>
    <t>%</t>
  </si>
  <si>
    <t>Доля организаций, разместивших материалы, посвященные  пропаганде законопослушного поведения учасников дорожного движения</t>
  </si>
  <si>
    <t>Мероприятие 3 - Проведение профилактических акций и массовых мероприятий, направленных на повышение правового сознания и предупреждения опасного поведения участников дорожного движения, профилактику детского дорожно-транспортного травматизма</t>
  </si>
  <si>
    <t>Число проведенных мероприятий</t>
  </si>
  <si>
    <t>ед.</t>
  </si>
  <si>
    <t>Мероприятие 4 - Оснащение муниципальных организаций оборудованием и средствами  обучения безопасному поведению на дорогах</t>
  </si>
  <si>
    <t>ОГИБДД ОМВД по Азовско-му немецк-ому национальному району, Комитет по образованию АННМР Омской области, Управление по делам молодежи, физиеской культуры и спорта АННМР</t>
  </si>
  <si>
    <t>Комитет по образованию АННМР</t>
  </si>
  <si>
    <t>Доля муниципальных организаций, оснащенных средствами обучения безопасному поведению на дорогах</t>
  </si>
  <si>
    <t xml:space="preserve">Задача 2 подпрограммы 1 муниципальной программы: Выявление проблем в сфере безопасности движения 
</t>
  </si>
  <si>
    <t>Основное мероприятие  -  Обследование дорожной сети</t>
  </si>
  <si>
    <t>Комитет по строительству и архитектуре</t>
  </si>
  <si>
    <t>Мероприятие 1 -  Организация и проведение обследования соответствия состояния и содержания дорожой сети действующим нормативным требованиям</t>
  </si>
  <si>
    <t>Доля протяженности обследованных а/дорог вне границ населенных пунктов АННМР от общей протяжзенности а/дорог вне границ населенны пунктов в границах АННМР</t>
  </si>
  <si>
    <t xml:space="preserve">Задача 3 подпрограммы 1 муниципальной программы: Совершенствование контрольно-надзорной деятельности в сфере обеспечения  безопасности дорожного движения
</t>
  </si>
  <si>
    <t>Доля муниципальных организаций, имеющих актуальные паспорта дорожной безопасности</t>
  </si>
  <si>
    <t>3.1.1</t>
  </si>
  <si>
    <t>3.1.2</t>
  </si>
  <si>
    <t>Мероприятие 2 -  Проведение комплекса надзорных мерприятий по обеспечению безопасности дорожного движения при организации  перевозки детей</t>
  </si>
  <si>
    <t>Число проведенных рейдовых мероприятий по выявлению нарушений правил перевозки детей</t>
  </si>
  <si>
    <t xml:space="preserve">Итого по подпрограмме 1 </t>
  </si>
  <si>
    <t xml:space="preserve">  Подпрограмма "Повышение безопасности дорожного движения"</t>
  </si>
  <si>
    <t>1.  источник №1</t>
  </si>
  <si>
    <t>1.  Налоговых и неналоговых доходов, поступлений  нецелевого характера в районный бюджет (далее-источник №1)</t>
  </si>
  <si>
    <t>2. Поступлений целевого характера из областного бюджета ( далее-Источник №2)</t>
  </si>
  <si>
    <t>2.источник №2</t>
  </si>
  <si>
    <t>3. Средств бюджетов поселений Азовского ННМР Омской области (далее-источник №3)</t>
  </si>
  <si>
    <t>2. источник№2</t>
  </si>
  <si>
    <t>3. источник №3</t>
  </si>
  <si>
    <t>Мероприятие 1: Проверка наличия, разработка, согласование и корректировка паспортов дорожной безопасности муниципальных образовательных организаций</t>
  </si>
  <si>
    <t>Основное мероприятие : Проведение надзорных мероприятий</t>
  </si>
  <si>
    <t>Основное мероприятие: Популяризация законопослушного поведения</t>
  </si>
  <si>
    <t>Мероприятие 2 - Размещение в помещениях и на сайтах общеобразовательных организаций, учреждений дополнительного образования, материалов социальной рекламы и наглядной агитации, посвященных пропаганде законопослушного поведения участников дорожного движения</t>
  </si>
  <si>
    <t>Задача 1: Создание системы профилактических мер, направленных на формирование у участников дорожного движения законопослушного поведения</t>
  </si>
  <si>
    <t>Приложение № 2 к муниципальной программе Азовского немецкого национального муниципального района «Формирование законопослушного поведения участников  дорожного движения  в Азовском немецком национальном  муниципальном районе Омской области»</t>
  </si>
  <si>
    <t>ОГИБДД ОМВД по Азовскому немецкому национальному району, Комитет по образованию АННМР Омской области</t>
  </si>
  <si>
    <t>Мероприятие 3 - Проведение профилактических акций и мероприятий, направленных на повышение правового сознания и предупреждения опасного поведения участников дорожного движения, профилактику детского дорожно-транспортного травматизма, профилактику безопасности дорожного движения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</si>
  <si>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Азовского немецкого национального муниципального района Омской области от 27.12.2024 № 994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2 к муниципальной программе Азовского немецкого национального муниципального района «Формирование законопослушного поведения участников  дорожного движения  в Азовском немецком национальном  муниципальном районе Омской области»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</si>
</sst>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0"/>
      <color rgb="FF3333FF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b/>
      <sz val="11"/>
      <color rgb="FF0070C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 applyBorder="0" applyProtection="0"/>
  </cellStyleXfs>
  <cellXfs count="202">
    <xf numFmtId="0" fontId="0" fillId="0" borderId="0" xfId="0"/>
    <xf numFmtId="0" fontId="1" fillId="0" borderId="0" xfId="0" applyFont="1" applyFill="1" applyAlignment="1">
      <alignment horizontal="center" vertical="top" wrapText="1"/>
    </xf>
    <xf numFmtId="4" fontId="1" fillId="0" borderId="0" xfId="0" applyNumberFormat="1" applyFont="1" applyFill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1" fontId="1" fillId="0" borderId="2" xfId="0" applyNumberFormat="1" applyFont="1" applyFill="1" applyBorder="1" applyAlignment="1">
      <alignment horizontal="center" vertical="top" wrapText="1"/>
    </xf>
    <xf numFmtId="1" fontId="1" fillId="0" borderId="3" xfId="0" applyNumberFormat="1" applyFont="1" applyFill="1" applyBorder="1" applyAlignment="1">
      <alignment horizontal="center" vertical="top" wrapText="1"/>
    </xf>
    <xf numFmtId="1" fontId="1" fillId="0" borderId="0" xfId="0" applyNumberFormat="1" applyFont="1" applyFill="1" applyBorder="1" applyAlignment="1">
      <alignment horizontal="center" vertical="top" wrapText="1"/>
    </xf>
    <xf numFmtId="1" fontId="1" fillId="0" borderId="0" xfId="0" applyNumberFormat="1" applyFont="1" applyFill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5" xfId="0" applyNumberFormat="1" applyFont="1" applyFill="1" applyBorder="1" applyAlignment="1">
      <alignment horizontal="center" vertical="top" wrapText="1"/>
    </xf>
    <xf numFmtId="4" fontId="1" fillId="0" borderId="6" xfId="0" applyNumberFormat="1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left" vertical="top" wrapText="1"/>
    </xf>
    <xf numFmtId="4" fontId="1" fillId="0" borderId="7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0" borderId="8" xfId="0" applyNumberFormat="1" applyFont="1" applyFill="1" applyBorder="1" applyAlignment="1">
      <alignment horizontal="center" vertical="top" wrapText="1"/>
    </xf>
    <xf numFmtId="0" fontId="4" fillId="0" borderId="7" xfId="1" applyFont="1" applyFill="1" applyBorder="1" applyAlignment="1" applyProtection="1">
      <alignment horizontal="left" vertical="top" wrapText="1"/>
    </xf>
    <xf numFmtId="4" fontId="1" fillId="0" borderId="0" xfId="0" applyNumberFormat="1" applyFont="1" applyFill="1"/>
    <xf numFmtId="0" fontId="1" fillId="0" borderId="0" xfId="0" applyFont="1" applyFill="1"/>
    <xf numFmtId="0" fontId="1" fillId="0" borderId="1" xfId="0" applyFont="1" applyFill="1" applyBorder="1" applyAlignment="1">
      <alignment vertical="top" wrapText="1"/>
    </xf>
    <xf numFmtId="4" fontId="1" fillId="0" borderId="9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0" fontId="1" fillId="0" borderId="10" xfId="0" applyFont="1" applyFill="1" applyBorder="1" applyAlignment="1">
      <alignment horizontal="left" vertical="distributed"/>
    </xf>
    <xf numFmtId="0" fontId="0" fillId="0" borderId="0" xfId="0" applyFill="1"/>
    <xf numFmtId="4" fontId="1" fillId="0" borderId="7" xfId="0" applyNumberFormat="1" applyFont="1" applyFill="1" applyBorder="1" applyAlignment="1">
      <alignment horizontal="center" vertical="top"/>
    </xf>
    <xf numFmtId="4" fontId="1" fillId="0" borderId="4" xfId="0" applyNumberFormat="1" applyFont="1" applyFill="1" applyBorder="1" applyAlignment="1">
      <alignment vertical="top" wrapText="1"/>
    </xf>
    <xf numFmtId="4" fontId="1" fillId="0" borderId="10" xfId="0" applyNumberFormat="1" applyFont="1" applyFill="1" applyBorder="1" applyAlignment="1">
      <alignment horizontal="center" vertical="top"/>
    </xf>
    <xf numFmtId="4" fontId="1" fillId="0" borderId="11" xfId="0" applyNumberFormat="1" applyFont="1" applyFill="1" applyBorder="1" applyAlignment="1">
      <alignment horizontal="center" vertical="top"/>
    </xf>
    <xf numFmtId="4" fontId="1" fillId="0" borderId="12" xfId="0" applyNumberFormat="1" applyFont="1" applyFill="1" applyBorder="1" applyAlignment="1">
      <alignment horizontal="center" vertical="top"/>
    </xf>
    <xf numFmtId="4" fontId="1" fillId="0" borderId="13" xfId="0" applyNumberFormat="1" applyFont="1" applyFill="1" applyBorder="1" applyAlignment="1">
      <alignment horizontal="center" vertical="top"/>
    </xf>
    <xf numFmtId="4" fontId="1" fillId="0" borderId="14" xfId="0" applyNumberFormat="1" applyFont="1" applyFill="1" applyBorder="1" applyAlignment="1">
      <alignment horizontal="center" vertical="top"/>
    </xf>
    <xf numFmtId="4" fontId="1" fillId="0" borderId="12" xfId="0" applyNumberFormat="1" applyFont="1" applyFill="1" applyBorder="1" applyAlignment="1">
      <alignment horizontal="center" vertical="top" wrapText="1"/>
    </xf>
    <xf numFmtId="0" fontId="0" fillId="0" borderId="15" xfId="0" applyBorder="1" applyAlignment="1"/>
    <xf numFmtId="0" fontId="0" fillId="0" borderId="7" xfId="0" applyFill="1" applyBorder="1" applyAlignment="1">
      <alignment vertical="top" wrapText="1"/>
    </xf>
    <xf numFmtId="4" fontId="1" fillId="3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left" vertical="top" wrapText="1"/>
    </xf>
    <xf numFmtId="0" fontId="1" fillId="0" borderId="15" xfId="0" applyFont="1" applyFill="1" applyBorder="1" applyAlignment="1">
      <alignment vertical="top" wrapText="1"/>
    </xf>
    <xf numFmtId="1" fontId="1" fillId="4" borderId="1" xfId="0" applyNumberFormat="1" applyFont="1" applyFill="1" applyBorder="1" applyAlignment="1">
      <alignment horizontal="center" vertical="top" wrapText="1"/>
    </xf>
    <xf numFmtId="4" fontId="1" fillId="4" borderId="1" xfId="0" applyNumberFormat="1" applyFont="1" applyFill="1" applyBorder="1" applyAlignment="1">
      <alignment horizontal="center" vertical="top" wrapText="1"/>
    </xf>
    <xf numFmtId="0" fontId="0" fillId="4" borderId="7" xfId="0" applyFill="1" applyBorder="1" applyAlignment="1">
      <alignment vertical="top" wrapText="1"/>
    </xf>
    <xf numFmtId="0" fontId="0" fillId="4" borderId="0" xfId="0" applyFill="1"/>
    <xf numFmtId="0" fontId="1" fillId="0" borderId="5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16" xfId="0" applyFont="1" applyFill="1" applyBorder="1" applyAlignment="1">
      <alignment vertical="top" wrapText="1"/>
    </xf>
    <xf numFmtId="0" fontId="4" fillId="0" borderId="16" xfId="1" applyFont="1" applyFill="1" applyBorder="1" applyAlignment="1" applyProtection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4" fontId="1" fillId="0" borderId="7" xfId="0" applyNumberFormat="1" applyFont="1" applyFill="1" applyBorder="1" applyAlignment="1">
      <alignment horizontal="center" vertical="top" wrapText="1"/>
    </xf>
    <xf numFmtId="4" fontId="1" fillId="0" borderId="7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5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top" wrapText="1"/>
    </xf>
    <xf numFmtId="0" fontId="0" fillId="0" borderId="7" xfId="0" applyFill="1" applyBorder="1" applyAlignment="1">
      <alignment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1" fontId="1" fillId="0" borderId="8" xfId="0" applyNumberFormat="1" applyFont="1" applyFill="1" applyBorder="1" applyAlignment="1">
      <alignment horizontal="center" vertical="top" wrapText="1"/>
    </xf>
    <xf numFmtId="4" fontId="1" fillId="0" borderId="7" xfId="0" applyNumberFormat="1" applyFont="1" applyFill="1" applyBorder="1" applyAlignment="1">
      <alignment vertical="top" wrapText="1"/>
    </xf>
    <xf numFmtId="1" fontId="1" fillId="0" borderId="7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0" fontId="0" fillId="0" borderId="0" xfId="0" applyFill="1" applyBorder="1" applyAlignment="1"/>
    <xf numFmtId="4" fontId="1" fillId="0" borderId="12" xfId="0" applyNumberFormat="1" applyFont="1" applyFill="1" applyBorder="1" applyAlignment="1">
      <alignment horizontal="center" vertical="top" wrapText="1"/>
    </xf>
    <xf numFmtId="4" fontId="1" fillId="0" borderId="7" xfId="0" applyNumberFormat="1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0" fontId="0" fillId="0" borderId="7" xfId="0" applyFill="1" applyBorder="1" applyAlignment="1">
      <alignment vertical="top" wrapText="1"/>
    </xf>
    <xf numFmtId="4" fontId="1" fillId="0" borderId="8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7" xfId="0" applyNumberFormat="1" applyFont="1" applyFill="1" applyBorder="1" applyAlignment="1">
      <alignment horizontal="center" vertical="top" wrapText="1"/>
    </xf>
    <xf numFmtId="4" fontId="1" fillId="0" borderId="7" xfId="0" applyNumberFormat="1" applyFont="1" applyFill="1" applyBorder="1" applyAlignment="1">
      <alignment horizontal="center" vertical="top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right" vertical="top" wrapText="1"/>
    </xf>
    <xf numFmtId="1" fontId="8" fillId="0" borderId="0" xfId="0" applyNumberFormat="1" applyFont="1" applyFill="1" applyBorder="1" applyAlignment="1">
      <alignment horizontal="center" vertical="top" wrapText="1"/>
    </xf>
    <xf numFmtId="4" fontId="1" fillId="0" borderId="13" xfId="0" applyNumberFormat="1" applyFont="1" applyFill="1" applyBorder="1" applyAlignment="1">
      <alignment horizontal="center" vertical="top" wrapText="1"/>
    </xf>
    <xf numFmtId="4" fontId="1" fillId="0" borderId="17" xfId="0" applyNumberFormat="1" applyFont="1" applyFill="1" applyBorder="1" applyAlignment="1">
      <alignment horizontal="center" vertical="top" wrapText="1"/>
    </xf>
    <xf numFmtId="4" fontId="1" fillId="0" borderId="8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7" xfId="0" applyNumberFormat="1" applyFont="1" applyFill="1" applyBorder="1" applyAlignment="1">
      <alignment horizontal="center" vertical="top" wrapText="1"/>
    </xf>
    <xf numFmtId="4" fontId="1" fillId="0" borderId="10" xfId="0" applyNumberFormat="1" applyFont="1" applyFill="1" applyBorder="1" applyAlignment="1">
      <alignment horizontal="center" vertical="top" wrapText="1"/>
    </xf>
    <xf numFmtId="4" fontId="1" fillId="0" borderId="19" xfId="0" applyNumberFormat="1" applyFont="1" applyFill="1" applyBorder="1" applyAlignment="1">
      <alignment horizontal="center" vertical="top" wrapText="1"/>
    </xf>
    <xf numFmtId="4" fontId="1" fillId="0" borderId="5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8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4" fontId="1" fillId="0" borderId="16" xfId="0" applyNumberFormat="1" applyFont="1" applyFill="1" applyBorder="1" applyAlignment="1">
      <alignment horizontal="center" vertical="top" wrapText="1"/>
    </xf>
    <xf numFmtId="4" fontId="1" fillId="0" borderId="20" xfId="0" applyNumberFormat="1" applyFont="1" applyFill="1" applyBorder="1" applyAlignment="1">
      <alignment horizontal="center" vertical="top" wrapText="1"/>
    </xf>
    <xf numFmtId="4" fontId="1" fillId="0" borderId="16" xfId="0" applyNumberFormat="1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49" fontId="1" fillId="0" borderId="18" xfId="0" applyNumberFormat="1" applyFont="1" applyFill="1" applyBorder="1" applyAlignment="1">
      <alignment horizontal="center" vertical="top" wrapText="1"/>
    </xf>
    <xf numFmtId="49" fontId="1" fillId="0" borderId="8" xfId="0" applyNumberFormat="1" applyFont="1" applyFill="1" applyBorder="1" applyAlignment="1">
      <alignment horizontal="center" vertical="top" wrapText="1"/>
    </xf>
    <xf numFmtId="0" fontId="1" fillId="0" borderId="18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4" fontId="1" fillId="0" borderId="21" xfId="0" applyNumberFormat="1" applyFont="1" applyFill="1" applyBorder="1" applyAlignment="1">
      <alignment horizontal="center" vertical="top" wrapText="1"/>
    </xf>
    <xf numFmtId="4" fontId="1" fillId="0" borderId="22" xfId="0" applyNumberFormat="1" applyFont="1" applyFill="1" applyBorder="1" applyAlignment="1">
      <alignment horizontal="center" vertical="top" wrapText="1"/>
    </xf>
    <xf numFmtId="0" fontId="7" fillId="0" borderId="13" xfId="0" applyFont="1" applyFill="1" applyBorder="1" applyAlignment="1">
      <alignment horizontal="center" vertical="top" wrapText="1"/>
    </xf>
    <xf numFmtId="0" fontId="7" fillId="0" borderId="17" xfId="0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horizontal="center" vertical="top" wrapText="1"/>
    </xf>
    <xf numFmtId="0" fontId="1" fillId="0" borderId="24" xfId="0" applyFont="1" applyFill="1" applyBorder="1" applyAlignment="1">
      <alignment horizontal="center" vertical="top" wrapText="1"/>
    </xf>
    <xf numFmtId="0" fontId="1" fillId="0" borderId="21" xfId="0" applyFont="1" applyFill="1" applyBorder="1" applyAlignment="1">
      <alignment horizontal="center" vertical="top" wrapText="1"/>
    </xf>
    <xf numFmtId="0" fontId="1" fillId="0" borderId="39" xfId="0" applyFont="1" applyFill="1" applyBorder="1" applyAlignment="1">
      <alignment horizontal="center" vertical="top" wrapText="1"/>
    </xf>
    <xf numFmtId="0" fontId="1" fillId="0" borderId="22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1" fontId="1" fillId="0" borderId="2" xfId="0" applyNumberFormat="1" applyFont="1" applyFill="1" applyBorder="1" applyAlignment="1">
      <alignment horizontal="left" vertical="top" wrapText="1"/>
    </xf>
    <xf numFmtId="1" fontId="1" fillId="0" borderId="5" xfId="0" applyNumberFormat="1" applyFont="1" applyFill="1" applyBorder="1" applyAlignment="1">
      <alignment horizontal="left" vertical="top" wrapText="1"/>
    </xf>
    <xf numFmtId="4" fontId="1" fillId="0" borderId="7" xfId="0" applyNumberFormat="1" applyFont="1" applyFill="1" applyBorder="1" applyAlignment="1">
      <alignment horizontal="center" vertical="top"/>
    </xf>
    <xf numFmtId="0" fontId="5" fillId="0" borderId="7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/>
    <xf numFmtId="0" fontId="5" fillId="0" borderId="3" xfId="0" applyFont="1" applyFill="1" applyBorder="1" applyAlignment="1"/>
    <xf numFmtId="0" fontId="5" fillId="0" borderId="11" xfId="0" applyFont="1" applyFill="1" applyBorder="1" applyAlignment="1"/>
    <xf numFmtId="0" fontId="5" fillId="0" borderId="28" xfId="0" applyFont="1" applyFill="1" applyBorder="1" applyAlignment="1"/>
    <xf numFmtId="0" fontId="1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/>
    <xf numFmtId="0" fontId="5" fillId="0" borderId="10" xfId="0" applyFont="1" applyFill="1" applyBorder="1" applyAlignment="1"/>
    <xf numFmtId="0" fontId="1" fillId="0" borderId="10" xfId="0" applyFont="1" applyFill="1" applyBorder="1" applyAlignment="1">
      <alignment horizontal="center" vertical="top" wrapText="1"/>
    </xf>
    <xf numFmtId="0" fontId="5" fillId="0" borderId="7" xfId="0" applyFont="1" applyFill="1" applyBorder="1" applyAlignment="1"/>
    <xf numFmtId="0" fontId="5" fillId="0" borderId="7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right" vertical="top" wrapText="1"/>
    </xf>
    <xf numFmtId="1" fontId="8" fillId="0" borderId="2" xfId="0" applyNumberFormat="1" applyFont="1" applyFill="1" applyBorder="1" applyAlignment="1">
      <alignment horizontal="center" vertical="top" wrapText="1"/>
    </xf>
    <xf numFmtId="1" fontId="8" fillId="0" borderId="23" xfId="0" applyNumberFormat="1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38" xfId="0" applyFont="1" applyFill="1" applyBorder="1" applyAlignment="1">
      <alignment horizontal="center" vertical="top" wrapText="1"/>
    </xf>
    <xf numFmtId="0" fontId="2" fillId="0" borderId="16" xfId="0" applyFont="1" applyFill="1" applyBorder="1" applyAlignment="1">
      <alignment horizontal="center" vertical="top" wrapText="1"/>
    </xf>
    <xf numFmtId="4" fontId="1" fillId="0" borderId="12" xfId="0" applyNumberFormat="1" applyFont="1" applyFill="1" applyBorder="1" applyAlignment="1">
      <alignment horizontal="center" vertical="top" wrapText="1"/>
    </xf>
    <xf numFmtId="4" fontId="1" fillId="0" borderId="38" xfId="0" applyNumberFormat="1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right" vertical="top" wrapText="1"/>
    </xf>
    <xf numFmtId="0" fontId="0" fillId="0" borderId="7" xfId="0" applyFill="1" applyBorder="1" applyAlignment="1">
      <alignment vertical="top" wrapText="1"/>
    </xf>
    <xf numFmtId="0" fontId="2" fillId="0" borderId="7" xfId="0" applyFont="1" applyFill="1" applyBorder="1" applyAlignment="1">
      <alignment horizontal="center" vertical="top" wrapText="1"/>
    </xf>
    <xf numFmtId="0" fontId="1" fillId="0" borderId="25" xfId="0" applyFont="1" applyFill="1" applyBorder="1" applyAlignment="1">
      <alignment horizontal="center" vertical="top" wrapText="1"/>
    </xf>
    <xf numFmtId="0" fontId="1" fillId="0" borderId="26" xfId="0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0" borderId="23" xfId="0" applyNumberFormat="1" applyFont="1" applyFill="1" applyBorder="1" applyAlignment="1">
      <alignment horizontal="center" vertical="top" wrapText="1"/>
    </xf>
    <xf numFmtId="4" fontId="1" fillId="0" borderId="18" xfId="0" applyNumberFormat="1" applyFont="1" applyFill="1" applyBorder="1" applyAlignment="1">
      <alignment horizontal="center" vertical="top" wrapText="1"/>
    </xf>
    <xf numFmtId="1" fontId="1" fillId="2" borderId="2" xfId="0" applyNumberFormat="1" applyFont="1" applyFill="1" applyBorder="1" applyAlignment="1">
      <alignment horizontal="left" vertical="top" wrapText="1"/>
    </xf>
    <xf numFmtId="1" fontId="1" fillId="2" borderId="5" xfId="0" applyNumberFormat="1" applyFont="1" applyFill="1" applyBorder="1" applyAlignment="1">
      <alignment horizontal="left" vertical="top" wrapText="1"/>
    </xf>
    <xf numFmtId="1" fontId="9" fillId="0" borderId="2" xfId="0" applyNumberFormat="1" applyFont="1" applyFill="1" applyBorder="1" applyAlignment="1">
      <alignment horizontal="center" vertical="top" wrapText="1"/>
    </xf>
    <xf numFmtId="0" fontId="10" fillId="0" borderId="23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5" xfId="0" applyFont="1" applyFill="1" applyBorder="1" applyAlignment="1">
      <alignment horizontal="left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18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4" fontId="1" fillId="4" borderId="1" xfId="0" applyNumberFormat="1" applyFont="1" applyFill="1" applyBorder="1" applyAlignment="1">
      <alignment horizontal="center" vertical="top" wrapText="1"/>
    </xf>
    <xf numFmtId="4" fontId="1" fillId="4" borderId="13" xfId="0" applyNumberFormat="1" applyFont="1" applyFill="1" applyBorder="1" applyAlignment="1">
      <alignment horizontal="center" vertical="top" wrapText="1"/>
    </xf>
    <xf numFmtId="4" fontId="1" fillId="4" borderId="17" xfId="0" applyNumberFormat="1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49" fontId="1" fillId="3" borderId="4" xfId="0" applyNumberFormat="1" applyFont="1" applyFill="1" applyBorder="1" applyAlignment="1">
      <alignment horizontal="center" vertical="top" wrapText="1"/>
    </xf>
    <xf numFmtId="49" fontId="1" fillId="3" borderId="18" xfId="0" applyNumberFormat="1" applyFont="1" applyFill="1" applyBorder="1" applyAlignment="1">
      <alignment horizontal="center" vertical="top" wrapText="1"/>
    </xf>
    <xf numFmtId="49" fontId="1" fillId="3" borderId="8" xfId="0" applyNumberFormat="1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left" vertical="top" wrapText="1"/>
    </xf>
    <xf numFmtId="0" fontId="1" fillId="3" borderId="18" xfId="0" applyFont="1" applyFill="1" applyBorder="1" applyAlignment="1">
      <alignment horizontal="left" vertical="top" wrapText="1"/>
    </xf>
    <xf numFmtId="0" fontId="1" fillId="3" borderId="8" xfId="0" applyFont="1" applyFill="1" applyBorder="1" applyAlignment="1">
      <alignment horizontal="left" vertical="top" wrapText="1"/>
    </xf>
    <xf numFmtId="0" fontId="1" fillId="3" borderId="4" xfId="0" applyFont="1" applyFill="1" applyBorder="1" applyAlignment="1">
      <alignment horizontal="center" vertical="top" wrapText="1"/>
    </xf>
    <xf numFmtId="0" fontId="1" fillId="3" borderId="18" xfId="0" applyFont="1" applyFill="1" applyBorder="1" applyAlignment="1">
      <alignment horizontal="center" vertical="top" wrapText="1"/>
    </xf>
    <xf numFmtId="0" fontId="1" fillId="3" borderId="8" xfId="0" applyFont="1" applyFill="1" applyBorder="1" applyAlignment="1">
      <alignment horizontal="center" vertical="top" wrapText="1"/>
    </xf>
    <xf numFmtId="4" fontId="1" fillId="3" borderId="21" xfId="0" applyNumberFormat="1" applyFont="1" applyFill="1" applyBorder="1" applyAlignment="1">
      <alignment horizontal="center" vertical="top" wrapText="1"/>
    </xf>
    <xf numFmtId="4" fontId="1" fillId="3" borderId="22" xfId="0" applyNumberFormat="1" applyFont="1" applyFill="1" applyBorder="1" applyAlignment="1">
      <alignment horizontal="center" vertical="top" wrapText="1"/>
    </xf>
    <xf numFmtId="4" fontId="1" fillId="3" borderId="13" xfId="0" applyNumberFormat="1" applyFont="1" applyFill="1" applyBorder="1" applyAlignment="1">
      <alignment horizontal="center" vertical="top" wrapText="1"/>
    </xf>
    <xf numFmtId="4" fontId="1" fillId="3" borderId="17" xfId="0" applyNumberFormat="1" applyFont="1" applyFill="1" applyBorder="1" applyAlignment="1">
      <alignment horizontal="center" vertical="top" wrapText="1"/>
    </xf>
    <xf numFmtId="4" fontId="1" fillId="3" borderId="10" xfId="0" applyNumberFormat="1" applyFont="1" applyFill="1" applyBorder="1" applyAlignment="1">
      <alignment horizontal="center" vertical="top" wrapText="1"/>
    </xf>
    <xf numFmtId="4" fontId="1" fillId="4" borderId="7" xfId="0" applyNumberFormat="1" applyFont="1" applyFill="1" applyBorder="1" applyAlignment="1">
      <alignment horizontal="center" vertical="top" wrapText="1"/>
    </xf>
    <xf numFmtId="4" fontId="1" fillId="3" borderId="16" xfId="0" applyNumberFormat="1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top" wrapText="1"/>
    </xf>
    <xf numFmtId="4" fontId="1" fillId="3" borderId="19" xfId="0" applyNumberFormat="1" applyFont="1" applyFill="1" applyBorder="1" applyAlignment="1">
      <alignment horizontal="center" vertical="top" wrapText="1"/>
    </xf>
    <xf numFmtId="4" fontId="1" fillId="3" borderId="5" xfId="0" applyNumberFormat="1" applyFont="1" applyFill="1" applyBorder="1" applyAlignment="1">
      <alignment horizontal="center" vertical="top" wrapText="1"/>
    </xf>
    <xf numFmtId="4" fontId="1" fillId="3" borderId="8" xfId="0" applyNumberFormat="1" applyFont="1" applyFill="1" applyBorder="1" applyAlignment="1">
      <alignment horizontal="center" vertical="top" wrapText="1"/>
    </xf>
    <xf numFmtId="4" fontId="1" fillId="3" borderId="1" xfId="0" applyNumberFormat="1" applyFont="1" applyFill="1" applyBorder="1" applyAlignment="1">
      <alignment horizontal="center" vertical="top" wrapText="1"/>
    </xf>
    <xf numFmtId="4" fontId="1" fillId="4" borderId="8" xfId="0" applyNumberFormat="1" applyFont="1" applyFill="1" applyBorder="1" applyAlignment="1">
      <alignment horizontal="center" vertical="top" wrapText="1"/>
    </xf>
    <xf numFmtId="4" fontId="1" fillId="4" borderId="7" xfId="0" applyNumberFormat="1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1" fillId="0" borderId="29" xfId="0" applyFont="1" applyFill="1" applyBorder="1" applyAlignment="1">
      <alignment vertical="top" wrapText="1"/>
    </xf>
    <xf numFmtId="0" fontId="1" fillId="0" borderId="30" xfId="0" applyFont="1" applyFill="1" applyBorder="1" applyAlignment="1">
      <alignment vertical="top" wrapText="1"/>
    </xf>
    <xf numFmtId="0" fontId="1" fillId="0" borderId="3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32" xfId="0" applyFont="1" applyFill="1" applyBorder="1" applyAlignment="1">
      <alignment vertical="top" wrapText="1"/>
    </xf>
    <xf numFmtId="0" fontId="1" fillId="0" borderId="33" xfId="0" applyFont="1" applyFill="1" applyBorder="1" applyAlignment="1">
      <alignment vertical="top" wrapText="1"/>
    </xf>
    <xf numFmtId="0" fontId="1" fillId="0" borderId="34" xfId="0" applyFont="1" applyFill="1" applyBorder="1" applyAlignment="1">
      <alignment vertical="top" wrapText="1"/>
    </xf>
    <xf numFmtId="0" fontId="1" fillId="0" borderId="35" xfId="0" applyFont="1" applyFill="1" applyBorder="1" applyAlignment="1">
      <alignment vertical="top" wrapText="1"/>
    </xf>
    <xf numFmtId="0" fontId="1" fillId="0" borderId="36" xfId="0" applyFont="1" applyFill="1" applyBorder="1" applyAlignment="1">
      <alignment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37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213"/>
  <sheetViews>
    <sheetView tabSelected="1" zoomScale="90" zoomScaleNormal="90" workbookViewId="0">
      <selection activeCell="A2" sqref="A2:Z2"/>
    </sheetView>
  </sheetViews>
  <sheetFormatPr defaultRowHeight="34.5" customHeight="1"/>
  <cols>
    <col min="1" max="1" width="6.5703125" style="28" customWidth="1"/>
    <col min="2" max="2" width="27.5703125" style="28" customWidth="1"/>
    <col min="3" max="3" width="7.140625" style="28" customWidth="1"/>
    <col min="4" max="4" width="7.85546875" style="28" customWidth="1"/>
    <col min="5" max="5" width="18.140625" style="28" customWidth="1"/>
    <col min="6" max="6" width="21.140625" style="28" customWidth="1"/>
    <col min="7" max="7" width="10.140625" style="28" customWidth="1"/>
    <col min="8" max="8" width="10.7109375" style="28" customWidth="1"/>
    <col min="9" max="9" width="11.28515625" style="28" customWidth="1"/>
    <col min="10" max="10" width="11.7109375" style="28" customWidth="1"/>
    <col min="11" max="11" width="9.140625" style="28"/>
    <col min="12" max="12" width="8.7109375" style="28" customWidth="1"/>
    <col min="13" max="15" width="9.140625" style="28"/>
    <col min="16" max="16" width="21.140625" style="28" customWidth="1"/>
    <col min="17" max="22" width="9.140625" style="28"/>
    <col min="23" max="23" width="9.140625" style="28" customWidth="1"/>
    <col min="24" max="26" width="10.5703125" style="28" customWidth="1"/>
    <col min="27" max="16384" width="9.140625" style="28"/>
  </cols>
  <sheetData>
    <row r="1" spans="1:79" s="1" customFormat="1" ht="66.75" customHeight="1">
      <c r="C1" s="65"/>
      <c r="D1" s="66"/>
      <c r="E1" s="66"/>
      <c r="F1" s="66"/>
      <c r="G1" s="66"/>
      <c r="H1" s="66"/>
      <c r="I1" s="66"/>
      <c r="J1" s="66"/>
      <c r="K1" s="66"/>
      <c r="M1" s="65"/>
      <c r="N1" s="135" t="s">
        <v>74</v>
      </c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80"/>
      <c r="AA1" s="2"/>
      <c r="AB1" s="2"/>
    </row>
    <row r="2" spans="1:79" s="1" customFormat="1" ht="16.5" customHeight="1">
      <c r="A2" s="97" t="s">
        <v>30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2"/>
      <c r="AB2" s="2"/>
    </row>
    <row r="3" spans="1:79" s="1" customFormat="1" ht="20.25" customHeight="1">
      <c r="A3" s="138" t="s">
        <v>29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40"/>
      <c r="AA3" s="2"/>
      <c r="AB3" s="2"/>
    </row>
    <row r="4" spans="1:79" s="1" customFormat="1" ht="34.5" customHeight="1">
      <c r="A4" s="113" t="s">
        <v>0</v>
      </c>
      <c r="B4" s="114" t="s">
        <v>1</v>
      </c>
      <c r="C4" s="97" t="s">
        <v>2</v>
      </c>
      <c r="D4" s="97"/>
      <c r="E4" s="115" t="s">
        <v>3</v>
      </c>
      <c r="F4" s="97" t="s">
        <v>4</v>
      </c>
      <c r="G4" s="97"/>
      <c r="H4" s="97"/>
      <c r="I4" s="97"/>
      <c r="J4" s="97"/>
      <c r="K4" s="97"/>
      <c r="L4" s="97"/>
      <c r="M4" s="97"/>
      <c r="N4" s="97"/>
      <c r="O4" s="69"/>
      <c r="P4" s="86" t="s">
        <v>5</v>
      </c>
      <c r="Q4" s="86"/>
      <c r="R4" s="86"/>
      <c r="S4" s="86"/>
      <c r="T4" s="86"/>
      <c r="U4" s="86"/>
      <c r="V4" s="86"/>
      <c r="W4" s="86"/>
      <c r="X4" s="86"/>
      <c r="Y4" s="86"/>
      <c r="Z4" s="86"/>
      <c r="AA4" s="2"/>
      <c r="AB4" s="2"/>
    </row>
    <row r="5" spans="1:79" s="1" customFormat="1" ht="17.25" customHeight="1">
      <c r="A5" s="106"/>
      <c r="B5" s="106"/>
      <c r="C5" s="106" t="s">
        <v>6</v>
      </c>
      <c r="D5" s="106" t="s">
        <v>7</v>
      </c>
      <c r="E5" s="116"/>
      <c r="F5" s="97" t="s">
        <v>8</v>
      </c>
      <c r="G5" s="141" t="s">
        <v>9</v>
      </c>
      <c r="H5" s="142"/>
      <c r="I5" s="142"/>
      <c r="J5" s="142"/>
      <c r="K5" s="142"/>
      <c r="L5" s="142"/>
      <c r="M5" s="142"/>
      <c r="N5" s="142"/>
      <c r="O5" s="94"/>
      <c r="P5" s="86" t="s">
        <v>10</v>
      </c>
      <c r="Q5" s="86" t="s">
        <v>11</v>
      </c>
      <c r="R5" s="86" t="s">
        <v>12</v>
      </c>
      <c r="S5" s="86"/>
      <c r="T5" s="86"/>
      <c r="U5" s="86"/>
      <c r="V5" s="86"/>
      <c r="W5" s="86"/>
      <c r="X5" s="86"/>
      <c r="Y5" s="86"/>
      <c r="Z5" s="86"/>
      <c r="AA5" s="2"/>
      <c r="AB5" s="2"/>
    </row>
    <row r="6" spans="1:79" s="1" customFormat="1" ht="18.75" customHeight="1">
      <c r="A6" s="106"/>
      <c r="B6" s="106"/>
      <c r="C6" s="106"/>
      <c r="D6" s="106"/>
      <c r="E6" s="116"/>
      <c r="F6" s="97"/>
      <c r="G6" s="63" t="s">
        <v>13</v>
      </c>
      <c r="H6" s="141" t="s">
        <v>14</v>
      </c>
      <c r="I6" s="142"/>
      <c r="J6" s="142"/>
      <c r="K6" s="142"/>
      <c r="L6" s="142"/>
      <c r="M6" s="142"/>
      <c r="N6" s="142"/>
      <c r="O6" s="94"/>
      <c r="P6" s="86"/>
      <c r="Q6" s="86"/>
      <c r="R6" s="63" t="s">
        <v>15</v>
      </c>
      <c r="S6" s="86" t="s">
        <v>14</v>
      </c>
      <c r="T6" s="86"/>
      <c r="U6" s="86"/>
      <c r="V6" s="86"/>
      <c r="W6" s="86"/>
      <c r="X6" s="86"/>
      <c r="Y6" s="86"/>
      <c r="Z6" s="86"/>
      <c r="AA6" s="2"/>
      <c r="AB6" s="2"/>
    </row>
    <row r="7" spans="1:79" s="1" customFormat="1" ht="17.25" customHeight="1">
      <c r="A7" s="106"/>
      <c r="B7" s="106"/>
      <c r="C7" s="106"/>
      <c r="D7" s="106"/>
      <c r="E7" s="116"/>
      <c r="F7" s="97"/>
      <c r="G7" s="86" t="s">
        <v>13</v>
      </c>
      <c r="H7" s="141" t="s">
        <v>14</v>
      </c>
      <c r="I7" s="142"/>
      <c r="J7" s="142"/>
      <c r="K7" s="142"/>
      <c r="L7" s="142"/>
      <c r="M7" s="142"/>
      <c r="N7" s="142"/>
      <c r="O7" s="94"/>
      <c r="P7" s="86"/>
      <c r="Q7" s="86"/>
      <c r="R7" s="86" t="s">
        <v>15</v>
      </c>
      <c r="S7" s="86" t="s">
        <v>14</v>
      </c>
      <c r="T7" s="86"/>
      <c r="U7" s="86"/>
      <c r="V7" s="86"/>
      <c r="W7" s="86"/>
      <c r="X7" s="86"/>
      <c r="Y7" s="86"/>
      <c r="Z7" s="86"/>
      <c r="AA7" s="2"/>
      <c r="AB7" s="2"/>
    </row>
    <row r="8" spans="1:79" s="1" customFormat="1" ht="26.25" customHeight="1">
      <c r="A8" s="107"/>
      <c r="B8" s="107"/>
      <c r="C8" s="107"/>
      <c r="D8" s="107"/>
      <c r="E8" s="117"/>
      <c r="F8" s="97"/>
      <c r="G8" s="86"/>
      <c r="H8" s="64">
        <v>2020</v>
      </c>
      <c r="I8" s="64">
        <v>2021</v>
      </c>
      <c r="J8" s="64">
        <v>2022</v>
      </c>
      <c r="K8" s="64">
        <v>2023</v>
      </c>
      <c r="L8" s="64">
        <v>2024</v>
      </c>
      <c r="M8" s="64">
        <v>2025</v>
      </c>
      <c r="N8" s="64">
        <v>2026</v>
      </c>
      <c r="O8" s="64">
        <v>2027</v>
      </c>
      <c r="P8" s="86"/>
      <c r="Q8" s="86"/>
      <c r="R8" s="86"/>
      <c r="S8" s="64">
        <v>2020</v>
      </c>
      <c r="T8" s="64">
        <v>2021</v>
      </c>
      <c r="U8" s="64">
        <v>2022</v>
      </c>
      <c r="V8" s="64">
        <v>2023</v>
      </c>
      <c r="W8" s="64">
        <v>2024</v>
      </c>
      <c r="X8" s="64">
        <v>2025</v>
      </c>
      <c r="Y8" s="64">
        <v>2026</v>
      </c>
      <c r="Z8" s="64">
        <v>2027</v>
      </c>
      <c r="AA8" s="2"/>
      <c r="AB8" s="2"/>
    </row>
    <row r="9" spans="1:79" s="8" customFormat="1" ht="34.5" customHeight="1">
      <c r="A9" s="4">
        <v>1</v>
      </c>
      <c r="B9" s="5">
        <v>2</v>
      </c>
      <c r="C9" s="4">
        <v>3</v>
      </c>
      <c r="D9" s="4">
        <v>4</v>
      </c>
      <c r="E9" s="4">
        <v>5</v>
      </c>
      <c r="F9" s="62">
        <v>6</v>
      </c>
      <c r="G9" s="62">
        <v>7</v>
      </c>
      <c r="H9" s="62">
        <v>8</v>
      </c>
      <c r="I9" s="62">
        <v>9</v>
      </c>
      <c r="J9" s="62">
        <v>10</v>
      </c>
      <c r="K9" s="62">
        <v>11</v>
      </c>
      <c r="L9" s="62">
        <v>12</v>
      </c>
      <c r="M9" s="62">
        <v>13</v>
      </c>
      <c r="N9" s="62">
        <v>14</v>
      </c>
      <c r="O9" s="62">
        <v>15</v>
      </c>
      <c r="P9" s="62">
        <v>16</v>
      </c>
      <c r="Q9" s="62">
        <v>17</v>
      </c>
      <c r="R9" s="62">
        <v>18</v>
      </c>
      <c r="S9" s="62">
        <v>19</v>
      </c>
      <c r="T9" s="62">
        <v>20</v>
      </c>
      <c r="U9" s="62">
        <v>21</v>
      </c>
      <c r="V9" s="62">
        <v>22</v>
      </c>
      <c r="W9" s="62">
        <v>23</v>
      </c>
      <c r="X9" s="62">
        <v>24</v>
      </c>
      <c r="Y9" s="62">
        <v>25</v>
      </c>
      <c r="Z9" s="62">
        <v>26</v>
      </c>
      <c r="AA9" s="6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</row>
    <row r="10" spans="1:79" s="8" customFormat="1" ht="74.25" customHeight="1">
      <c r="A10" s="120" t="s">
        <v>31</v>
      </c>
      <c r="B10" s="121"/>
      <c r="C10" s="4">
        <v>2020</v>
      </c>
      <c r="D10" s="4">
        <v>2026</v>
      </c>
      <c r="E10" s="4" t="s">
        <v>16</v>
      </c>
      <c r="F10" s="4" t="s">
        <v>16</v>
      </c>
      <c r="G10" s="4" t="s">
        <v>16</v>
      </c>
      <c r="H10" s="4" t="s">
        <v>16</v>
      </c>
      <c r="I10" s="4" t="s">
        <v>16</v>
      </c>
      <c r="J10" s="4" t="s">
        <v>16</v>
      </c>
      <c r="K10" s="4" t="s">
        <v>16</v>
      </c>
      <c r="L10" s="4" t="s">
        <v>16</v>
      </c>
      <c r="M10" s="4" t="s">
        <v>16</v>
      </c>
      <c r="N10" s="4" t="s">
        <v>16</v>
      </c>
      <c r="O10" s="4" t="s">
        <v>16</v>
      </c>
      <c r="P10" s="4" t="s">
        <v>16</v>
      </c>
      <c r="Q10" s="4" t="s">
        <v>16</v>
      </c>
      <c r="R10" s="4" t="s">
        <v>16</v>
      </c>
      <c r="S10" s="4" t="s">
        <v>16</v>
      </c>
      <c r="T10" s="4" t="s">
        <v>16</v>
      </c>
      <c r="U10" s="4" t="s">
        <v>16</v>
      </c>
      <c r="V10" s="4" t="s">
        <v>16</v>
      </c>
      <c r="W10" s="4" t="s">
        <v>16</v>
      </c>
      <c r="X10" s="4" t="s">
        <v>16</v>
      </c>
      <c r="Y10" s="4" t="s">
        <v>16</v>
      </c>
      <c r="Z10" s="4" t="s">
        <v>16</v>
      </c>
      <c r="AA10" s="6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</row>
    <row r="11" spans="1:79" s="8" customFormat="1" ht="58.5" customHeight="1">
      <c r="A11" s="120" t="s">
        <v>70</v>
      </c>
      <c r="B11" s="121"/>
      <c r="C11" s="4">
        <v>2020</v>
      </c>
      <c r="D11" s="4">
        <v>2026</v>
      </c>
      <c r="E11" s="4" t="s">
        <v>16</v>
      </c>
      <c r="F11" s="4" t="s">
        <v>16</v>
      </c>
      <c r="G11" s="4" t="s">
        <v>16</v>
      </c>
      <c r="H11" s="4" t="s">
        <v>16</v>
      </c>
      <c r="I11" s="4" t="s">
        <v>16</v>
      </c>
      <c r="J11" s="4" t="s">
        <v>16</v>
      </c>
      <c r="K11" s="4" t="s">
        <v>16</v>
      </c>
      <c r="L11" s="4" t="s">
        <v>16</v>
      </c>
      <c r="M11" s="4" t="s">
        <v>16</v>
      </c>
      <c r="N11" s="4" t="s">
        <v>16</v>
      </c>
      <c r="O11" s="4" t="s">
        <v>16</v>
      </c>
      <c r="P11" s="4" t="s">
        <v>16</v>
      </c>
      <c r="Q11" s="4" t="s">
        <v>16</v>
      </c>
      <c r="R11" s="4" t="s">
        <v>16</v>
      </c>
      <c r="S11" s="4" t="s">
        <v>16</v>
      </c>
      <c r="T11" s="4" t="s">
        <v>16</v>
      </c>
      <c r="U11" s="4" t="s">
        <v>16</v>
      </c>
      <c r="V11" s="4" t="s">
        <v>16</v>
      </c>
      <c r="W11" s="4" t="s">
        <v>16</v>
      </c>
      <c r="X11" s="4" t="s">
        <v>16</v>
      </c>
      <c r="Y11" s="4" t="s">
        <v>16</v>
      </c>
      <c r="Z11" s="4" t="s">
        <v>16</v>
      </c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</row>
    <row r="12" spans="1:79" s="8" customFormat="1" ht="18.75" customHeight="1">
      <c r="A12" s="136" t="s">
        <v>58</v>
      </c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  <c r="W12" s="137"/>
      <c r="X12" s="137"/>
      <c r="Y12" s="137"/>
      <c r="Z12" s="81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</row>
    <row r="13" spans="1:79" s="1" customFormat="1" ht="54" customHeight="1">
      <c r="A13" s="118" t="s">
        <v>32</v>
      </c>
      <c r="B13" s="119"/>
      <c r="C13" s="54">
        <v>2020</v>
      </c>
      <c r="D13" s="54">
        <v>2026</v>
      </c>
      <c r="E13" s="54" t="s">
        <v>16</v>
      </c>
      <c r="F13" s="54" t="s">
        <v>16</v>
      </c>
      <c r="G13" s="55" t="s">
        <v>16</v>
      </c>
      <c r="H13" s="55" t="s">
        <v>16</v>
      </c>
      <c r="I13" s="55" t="s">
        <v>16</v>
      </c>
      <c r="J13" s="55" t="s">
        <v>16</v>
      </c>
      <c r="K13" s="55" t="s">
        <v>16</v>
      </c>
      <c r="L13" s="55" t="s">
        <v>16</v>
      </c>
      <c r="M13" s="55" t="s">
        <v>16</v>
      </c>
      <c r="N13" s="55" t="s">
        <v>16</v>
      </c>
      <c r="O13" s="70" t="s">
        <v>16</v>
      </c>
      <c r="P13" s="55" t="s">
        <v>16</v>
      </c>
      <c r="Q13" s="55" t="s">
        <v>16</v>
      </c>
      <c r="R13" s="55" t="s">
        <v>16</v>
      </c>
      <c r="S13" s="55" t="s">
        <v>16</v>
      </c>
      <c r="T13" s="55" t="s">
        <v>16</v>
      </c>
      <c r="U13" s="55" t="s">
        <v>16</v>
      </c>
      <c r="V13" s="55" t="s">
        <v>16</v>
      </c>
      <c r="W13" s="55" t="s">
        <v>16</v>
      </c>
      <c r="X13" s="55" t="s">
        <v>16</v>
      </c>
      <c r="Y13" s="55" t="s">
        <v>16</v>
      </c>
      <c r="Z13" s="70" t="s">
        <v>16</v>
      </c>
      <c r="AA13" s="2"/>
      <c r="AB13" s="2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</row>
    <row r="14" spans="1:79" s="1" customFormat="1" ht="34.5" customHeight="1">
      <c r="A14" s="90" t="s">
        <v>17</v>
      </c>
      <c r="B14" s="91" t="s">
        <v>33</v>
      </c>
      <c r="C14" s="90">
        <v>2020</v>
      </c>
      <c r="D14" s="90">
        <v>2026</v>
      </c>
      <c r="E14" s="90" t="s">
        <v>16</v>
      </c>
      <c r="F14" s="57" t="s">
        <v>18</v>
      </c>
      <c r="G14" s="55">
        <f t="shared" ref="G14:G20" si="0">H14+I14+J14+K14+L14+M14+N14+O14</f>
        <v>404394.2</v>
      </c>
      <c r="H14" s="55">
        <f t="shared" ref="H14:M14" si="1">H15+H16+H17</f>
        <v>55444.2</v>
      </c>
      <c r="I14" s="55">
        <f t="shared" si="1"/>
        <v>15950</v>
      </c>
      <c r="J14" s="55">
        <f t="shared" si="1"/>
        <v>55500</v>
      </c>
      <c r="K14" s="55">
        <f t="shared" si="1"/>
        <v>55500</v>
      </c>
      <c r="L14" s="55">
        <f t="shared" si="1"/>
        <v>55500</v>
      </c>
      <c r="M14" s="55">
        <f t="shared" si="1"/>
        <v>55500</v>
      </c>
      <c r="N14" s="55">
        <f t="shared" ref="N14:O14" si="2">N15+N16+N17</f>
        <v>55500</v>
      </c>
      <c r="O14" s="70">
        <f t="shared" si="2"/>
        <v>55500</v>
      </c>
      <c r="P14" s="89" t="s">
        <v>16</v>
      </c>
      <c r="Q14" s="85" t="s">
        <v>16</v>
      </c>
      <c r="R14" s="85" t="s">
        <v>16</v>
      </c>
      <c r="S14" s="85" t="s">
        <v>16</v>
      </c>
      <c r="T14" s="85" t="s">
        <v>16</v>
      </c>
      <c r="U14" s="85" t="s">
        <v>16</v>
      </c>
      <c r="V14" s="85" t="s">
        <v>16</v>
      </c>
      <c r="W14" s="85" t="s">
        <v>16</v>
      </c>
      <c r="X14" s="85" t="s">
        <v>16</v>
      </c>
      <c r="Y14" s="85" t="s">
        <v>16</v>
      </c>
      <c r="Z14" s="85" t="s">
        <v>16</v>
      </c>
      <c r="AA14" s="2"/>
      <c r="AB14" s="2"/>
    </row>
    <row r="15" spans="1:79" s="1" customFormat="1" ht="77.25" customHeight="1">
      <c r="A15" s="90"/>
      <c r="B15" s="92"/>
      <c r="C15" s="90"/>
      <c r="D15" s="90"/>
      <c r="E15" s="90"/>
      <c r="F15" s="61" t="s">
        <v>60</v>
      </c>
      <c r="G15" s="56">
        <f t="shared" si="0"/>
        <v>404394.2</v>
      </c>
      <c r="H15" s="55">
        <f t="shared" ref="H15:M16" si="3">H19</f>
        <v>55444.2</v>
      </c>
      <c r="I15" s="55">
        <f t="shared" si="3"/>
        <v>15950</v>
      </c>
      <c r="J15" s="55">
        <f t="shared" si="3"/>
        <v>55500</v>
      </c>
      <c r="K15" s="55">
        <f t="shared" si="3"/>
        <v>55500</v>
      </c>
      <c r="L15" s="55">
        <f t="shared" si="3"/>
        <v>55500</v>
      </c>
      <c r="M15" s="55">
        <f t="shared" si="3"/>
        <v>55500</v>
      </c>
      <c r="N15" s="55">
        <f t="shared" ref="N15:O15" si="4">N19</f>
        <v>55500</v>
      </c>
      <c r="O15" s="70">
        <f t="shared" si="4"/>
        <v>55500</v>
      </c>
      <c r="P15" s="89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2"/>
      <c r="AB15" s="2"/>
    </row>
    <row r="16" spans="1:79" s="1" customFormat="1" ht="51.75" customHeight="1">
      <c r="A16" s="90"/>
      <c r="B16" s="92"/>
      <c r="C16" s="90"/>
      <c r="D16" s="90"/>
      <c r="E16" s="90"/>
      <c r="F16" s="57" t="s">
        <v>61</v>
      </c>
      <c r="G16" s="14">
        <f t="shared" si="0"/>
        <v>0</v>
      </c>
      <c r="H16" s="60">
        <f t="shared" si="3"/>
        <v>0</v>
      </c>
      <c r="I16" s="60">
        <f t="shared" si="3"/>
        <v>0</v>
      </c>
      <c r="J16" s="60">
        <f t="shared" si="3"/>
        <v>0</v>
      </c>
      <c r="K16" s="60">
        <f t="shared" si="3"/>
        <v>0</v>
      </c>
      <c r="L16" s="60">
        <f t="shared" si="3"/>
        <v>0</v>
      </c>
      <c r="M16" s="60">
        <f t="shared" si="3"/>
        <v>0</v>
      </c>
      <c r="N16" s="60">
        <f t="shared" ref="N16:O16" si="5">N20</f>
        <v>0</v>
      </c>
      <c r="O16" s="72">
        <f t="shared" si="5"/>
        <v>0</v>
      </c>
      <c r="P16" s="89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2"/>
      <c r="AB16" s="2"/>
    </row>
    <row r="17" spans="1:28" s="1" customFormat="1" ht="56.25" customHeight="1">
      <c r="A17" s="90"/>
      <c r="B17" s="93"/>
      <c r="C17" s="90"/>
      <c r="D17" s="90"/>
      <c r="E17" s="103"/>
      <c r="F17" s="16" t="s">
        <v>63</v>
      </c>
      <c r="G17" s="52">
        <f t="shared" si="0"/>
        <v>0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  <c r="O17" s="68">
        <v>0</v>
      </c>
      <c r="P17" s="89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2"/>
      <c r="AB17" s="2"/>
    </row>
    <row r="18" spans="1:28" s="1" customFormat="1" ht="34.5" customHeight="1">
      <c r="A18" s="98" t="s">
        <v>20</v>
      </c>
      <c r="B18" s="102" t="s">
        <v>68</v>
      </c>
      <c r="C18" s="90">
        <v>2020</v>
      </c>
      <c r="D18" s="90">
        <v>2026</v>
      </c>
      <c r="E18" s="91" t="s">
        <v>72</v>
      </c>
      <c r="F18" s="61" t="s">
        <v>18</v>
      </c>
      <c r="G18" s="74">
        <f t="shared" si="0"/>
        <v>404394.2</v>
      </c>
      <c r="H18" s="74">
        <f t="shared" ref="H18:O18" si="6">H19+H20</f>
        <v>55444.2</v>
      </c>
      <c r="I18" s="74">
        <f t="shared" si="6"/>
        <v>15950</v>
      </c>
      <c r="J18" s="74">
        <f t="shared" si="6"/>
        <v>55500</v>
      </c>
      <c r="K18" s="74">
        <f t="shared" si="6"/>
        <v>55500</v>
      </c>
      <c r="L18" s="74">
        <f t="shared" si="6"/>
        <v>55500</v>
      </c>
      <c r="M18" s="24">
        <f t="shared" si="6"/>
        <v>55500</v>
      </c>
      <c r="N18" s="24">
        <f t="shared" si="6"/>
        <v>55500</v>
      </c>
      <c r="O18" s="76">
        <f t="shared" si="6"/>
        <v>55500</v>
      </c>
      <c r="P18" s="94" t="s">
        <v>16</v>
      </c>
      <c r="Q18" s="82" t="s">
        <v>16</v>
      </c>
      <c r="R18" s="82" t="s">
        <v>16</v>
      </c>
      <c r="S18" s="82" t="s">
        <v>16</v>
      </c>
      <c r="T18" s="82" t="s">
        <v>16</v>
      </c>
      <c r="U18" s="82" t="s">
        <v>16</v>
      </c>
      <c r="V18" s="82" t="s">
        <v>16</v>
      </c>
      <c r="W18" s="82" t="s">
        <v>16</v>
      </c>
      <c r="X18" s="82" t="s">
        <v>16</v>
      </c>
      <c r="Y18" s="82" t="s">
        <v>16</v>
      </c>
      <c r="Z18" s="82" t="s">
        <v>16</v>
      </c>
      <c r="AA18" s="2"/>
      <c r="AB18" s="2"/>
    </row>
    <row r="19" spans="1:28" s="1" customFormat="1" ht="34.5" customHeight="1">
      <c r="A19" s="98"/>
      <c r="B19" s="102"/>
      <c r="C19" s="90"/>
      <c r="D19" s="90"/>
      <c r="E19" s="92"/>
      <c r="F19" s="61" t="s">
        <v>59</v>
      </c>
      <c r="G19" s="55">
        <f t="shared" si="0"/>
        <v>404394.2</v>
      </c>
      <c r="H19" s="55">
        <f t="shared" ref="H19:M20" si="7">H22+H25+H28+H31</f>
        <v>55444.2</v>
      </c>
      <c r="I19" s="55">
        <f t="shared" si="7"/>
        <v>15950</v>
      </c>
      <c r="J19" s="55">
        <f t="shared" si="7"/>
        <v>55500</v>
      </c>
      <c r="K19" s="55">
        <f t="shared" si="7"/>
        <v>55500</v>
      </c>
      <c r="L19" s="55">
        <f t="shared" si="7"/>
        <v>55500</v>
      </c>
      <c r="M19" s="55">
        <f t="shared" si="7"/>
        <v>55500</v>
      </c>
      <c r="N19" s="55">
        <f t="shared" ref="N19:O19" si="8">N22+N25+N28+N31</f>
        <v>55500</v>
      </c>
      <c r="O19" s="74">
        <f t="shared" si="8"/>
        <v>55500</v>
      </c>
      <c r="P19" s="94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2"/>
      <c r="AB19" s="2"/>
    </row>
    <row r="20" spans="1:28" s="1" customFormat="1" ht="34.5" customHeight="1">
      <c r="A20" s="98"/>
      <c r="B20" s="102"/>
      <c r="C20" s="90"/>
      <c r="D20" s="90"/>
      <c r="E20" s="93"/>
      <c r="F20" s="61" t="s">
        <v>62</v>
      </c>
      <c r="G20" s="55">
        <f t="shared" si="0"/>
        <v>0</v>
      </c>
      <c r="H20" s="55">
        <f t="shared" si="7"/>
        <v>0</v>
      </c>
      <c r="I20" s="55">
        <f t="shared" si="7"/>
        <v>0</v>
      </c>
      <c r="J20" s="55">
        <f t="shared" si="7"/>
        <v>0</v>
      </c>
      <c r="K20" s="55">
        <f t="shared" si="7"/>
        <v>0</v>
      </c>
      <c r="L20" s="55">
        <f t="shared" si="7"/>
        <v>0</v>
      </c>
      <c r="M20" s="55">
        <f t="shared" si="7"/>
        <v>0</v>
      </c>
      <c r="N20" s="55">
        <f t="shared" ref="N20:O20" si="9">N23+N26+N29+N32</f>
        <v>0</v>
      </c>
      <c r="O20" s="70">
        <f t="shared" si="9"/>
        <v>0</v>
      </c>
      <c r="P20" s="95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2"/>
      <c r="AB20" s="2"/>
    </row>
    <row r="21" spans="1:28" s="1" customFormat="1" ht="34.5" customHeight="1">
      <c r="A21" s="98" t="s">
        <v>21</v>
      </c>
      <c r="B21" s="91" t="s">
        <v>34</v>
      </c>
      <c r="C21" s="90">
        <v>2020</v>
      </c>
      <c r="D21" s="90">
        <v>2026</v>
      </c>
      <c r="E21" s="91" t="s">
        <v>72</v>
      </c>
      <c r="F21" s="61" t="s">
        <v>18</v>
      </c>
      <c r="G21" s="55">
        <f>H21+I21+J21+K21+L21+M21</f>
        <v>0</v>
      </c>
      <c r="H21" s="55">
        <f t="shared" ref="H21:M21" si="10">H22+H23</f>
        <v>0</v>
      </c>
      <c r="I21" s="55">
        <f t="shared" si="10"/>
        <v>0</v>
      </c>
      <c r="J21" s="55">
        <f t="shared" si="10"/>
        <v>0</v>
      </c>
      <c r="K21" s="55">
        <f t="shared" si="10"/>
        <v>0</v>
      </c>
      <c r="L21" s="55">
        <f t="shared" si="10"/>
        <v>0</v>
      </c>
      <c r="M21" s="55">
        <f t="shared" si="10"/>
        <v>0</v>
      </c>
      <c r="N21" s="55">
        <f t="shared" ref="N21:O21" si="11">N22+N23</f>
        <v>0</v>
      </c>
      <c r="O21" s="70">
        <f t="shared" si="11"/>
        <v>0</v>
      </c>
      <c r="P21" s="96" t="s">
        <v>36</v>
      </c>
      <c r="Q21" s="86" t="s">
        <v>37</v>
      </c>
      <c r="R21" s="86">
        <v>100</v>
      </c>
      <c r="S21" s="86">
        <v>100</v>
      </c>
      <c r="T21" s="86">
        <v>100</v>
      </c>
      <c r="U21" s="86">
        <v>100</v>
      </c>
      <c r="V21" s="86">
        <v>100</v>
      </c>
      <c r="W21" s="86">
        <v>100</v>
      </c>
      <c r="X21" s="86">
        <v>100</v>
      </c>
      <c r="Y21" s="86">
        <v>100</v>
      </c>
      <c r="Z21" s="86">
        <v>100</v>
      </c>
      <c r="AA21" s="2"/>
      <c r="AB21" s="2"/>
    </row>
    <row r="22" spans="1:28" s="1" customFormat="1" ht="34.5" customHeight="1">
      <c r="A22" s="98"/>
      <c r="B22" s="92"/>
      <c r="C22" s="90"/>
      <c r="D22" s="90"/>
      <c r="E22" s="92"/>
      <c r="F22" s="61" t="s">
        <v>59</v>
      </c>
      <c r="G22" s="55">
        <f t="shared" ref="G22:G36" si="12">H22+I22+J22+K22+L22+M22</f>
        <v>0</v>
      </c>
      <c r="H22" s="55">
        <v>0</v>
      </c>
      <c r="I22" s="55">
        <v>0</v>
      </c>
      <c r="J22" s="55">
        <v>0</v>
      </c>
      <c r="K22" s="55">
        <v>0</v>
      </c>
      <c r="L22" s="55">
        <v>0</v>
      </c>
      <c r="M22" s="70">
        <v>0</v>
      </c>
      <c r="N22" s="70">
        <v>0</v>
      </c>
      <c r="O22" s="70">
        <v>0</v>
      </c>
      <c r="P22" s="9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2"/>
      <c r="AB22" s="2"/>
    </row>
    <row r="23" spans="1:28" s="1" customFormat="1" ht="84.75" customHeight="1">
      <c r="A23" s="98"/>
      <c r="B23" s="93"/>
      <c r="C23" s="90"/>
      <c r="D23" s="90"/>
      <c r="E23" s="93"/>
      <c r="F23" s="61" t="s">
        <v>62</v>
      </c>
      <c r="G23" s="55">
        <f t="shared" si="12"/>
        <v>0</v>
      </c>
      <c r="H23" s="55">
        <v>0</v>
      </c>
      <c r="I23" s="55">
        <v>0</v>
      </c>
      <c r="J23" s="55">
        <v>0</v>
      </c>
      <c r="K23" s="55">
        <v>0</v>
      </c>
      <c r="L23" s="55">
        <v>0</v>
      </c>
      <c r="M23" s="55">
        <v>0</v>
      </c>
      <c r="N23" s="55">
        <v>0</v>
      </c>
      <c r="O23" s="70">
        <v>0</v>
      </c>
      <c r="P23" s="96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2"/>
      <c r="AB23" s="2"/>
    </row>
    <row r="24" spans="1:28" s="1" customFormat="1" ht="34.5" customHeight="1">
      <c r="A24" s="100" t="s">
        <v>22</v>
      </c>
      <c r="B24" s="91" t="s">
        <v>69</v>
      </c>
      <c r="C24" s="101">
        <v>2020</v>
      </c>
      <c r="D24" s="101">
        <v>2026</v>
      </c>
      <c r="E24" s="91" t="s">
        <v>72</v>
      </c>
      <c r="F24" s="61" t="s">
        <v>18</v>
      </c>
      <c r="G24" s="55">
        <f t="shared" si="12"/>
        <v>120394.2</v>
      </c>
      <c r="H24" s="55">
        <f t="shared" ref="H24:M24" si="13">H25+H26</f>
        <v>39944.199999999997</v>
      </c>
      <c r="I24" s="55">
        <f t="shared" si="13"/>
        <v>450</v>
      </c>
      <c r="J24" s="55">
        <f t="shared" si="13"/>
        <v>40000</v>
      </c>
      <c r="K24" s="55">
        <f t="shared" si="13"/>
        <v>40000</v>
      </c>
      <c r="L24" s="55">
        <f t="shared" si="13"/>
        <v>0</v>
      </c>
      <c r="M24" s="55">
        <f t="shared" si="13"/>
        <v>0</v>
      </c>
      <c r="N24" s="55">
        <f t="shared" ref="N24:O24" si="14">N25+N26</f>
        <v>0</v>
      </c>
      <c r="O24" s="70">
        <f t="shared" si="14"/>
        <v>0</v>
      </c>
      <c r="P24" s="108" t="s">
        <v>38</v>
      </c>
      <c r="Q24" s="82" t="s">
        <v>37</v>
      </c>
      <c r="R24" s="86">
        <v>100</v>
      </c>
      <c r="S24" s="86">
        <v>92</v>
      </c>
      <c r="T24" s="86">
        <v>95</v>
      </c>
      <c r="U24" s="86">
        <v>97</v>
      </c>
      <c r="V24" s="86">
        <v>99</v>
      </c>
      <c r="W24" s="86">
        <v>100</v>
      </c>
      <c r="X24" s="86">
        <v>100</v>
      </c>
      <c r="Y24" s="86">
        <v>100</v>
      </c>
      <c r="Z24" s="86">
        <v>100</v>
      </c>
      <c r="AA24" s="2"/>
      <c r="AB24" s="2"/>
    </row>
    <row r="25" spans="1:28" s="1" customFormat="1" ht="34.5" customHeight="1">
      <c r="A25" s="104"/>
      <c r="B25" s="92"/>
      <c r="C25" s="106"/>
      <c r="D25" s="106"/>
      <c r="E25" s="92"/>
      <c r="F25" s="61" t="s">
        <v>59</v>
      </c>
      <c r="G25" s="55">
        <f t="shared" si="12"/>
        <v>120394.2</v>
      </c>
      <c r="H25" s="55">
        <v>39944.199999999997</v>
      </c>
      <c r="I25" s="55">
        <v>450</v>
      </c>
      <c r="J25" s="55">
        <v>40000</v>
      </c>
      <c r="K25" s="55">
        <v>40000</v>
      </c>
      <c r="L25" s="55">
        <v>0</v>
      </c>
      <c r="M25" s="55">
        <v>0</v>
      </c>
      <c r="N25" s="55">
        <v>0</v>
      </c>
      <c r="O25" s="70">
        <v>0</v>
      </c>
      <c r="P25" s="109"/>
      <c r="Q25" s="83"/>
      <c r="R25" s="86"/>
      <c r="S25" s="86"/>
      <c r="T25" s="86"/>
      <c r="U25" s="86"/>
      <c r="V25" s="86"/>
      <c r="W25" s="86"/>
      <c r="X25" s="86"/>
      <c r="Y25" s="86"/>
      <c r="Z25" s="86"/>
      <c r="AA25" s="2"/>
      <c r="AB25" s="2"/>
    </row>
    <row r="26" spans="1:28" s="1" customFormat="1" ht="63.75" customHeight="1">
      <c r="A26" s="105"/>
      <c r="B26" s="93"/>
      <c r="C26" s="107"/>
      <c r="D26" s="107"/>
      <c r="E26" s="93"/>
      <c r="F26" s="61" t="s">
        <v>62</v>
      </c>
      <c r="G26" s="55">
        <f t="shared" si="12"/>
        <v>0</v>
      </c>
      <c r="H26" s="55">
        <v>0</v>
      </c>
      <c r="I26" s="55">
        <v>0</v>
      </c>
      <c r="J26" s="55">
        <v>0</v>
      </c>
      <c r="K26" s="55">
        <v>0</v>
      </c>
      <c r="L26" s="55">
        <v>0</v>
      </c>
      <c r="M26" s="55">
        <v>0</v>
      </c>
      <c r="N26" s="55">
        <v>0</v>
      </c>
      <c r="O26" s="70">
        <v>0</v>
      </c>
      <c r="P26" s="109"/>
      <c r="Q26" s="87"/>
      <c r="R26" s="86"/>
      <c r="S26" s="86"/>
      <c r="T26" s="86"/>
      <c r="U26" s="86"/>
      <c r="V26" s="86"/>
      <c r="W26" s="86"/>
      <c r="X26" s="86"/>
      <c r="Y26" s="86"/>
      <c r="Z26" s="86"/>
      <c r="AA26" s="2"/>
      <c r="AB26" s="2"/>
    </row>
    <row r="27" spans="1:28" s="1" customFormat="1" ht="34.5" customHeight="1">
      <c r="A27" s="100" t="s">
        <v>23</v>
      </c>
      <c r="B27" s="91" t="s">
        <v>73</v>
      </c>
      <c r="C27" s="101">
        <v>2020</v>
      </c>
      <c r="D27" s="101">
        <v>2026</v>
      </c>
      <c r="E27" s="91" t="s">
        <v>43</v>
      </c>
      <c r="F27" s="61" t="s">
        <v>18</v>
      </c>
      <c r="G27" s="55">
        <f>H27+I27+J27+K27+L27+M27+N27+O27</f>
        <v>284000</v>
      </c>
      <c r="H27" s="55">
        <f t="shared" ref="H27:M27" si="15">H28+H29</f>
        <v>15500</v>
      </c>
      <c r="I27" s="55">
        <f t="shared" si="15"/>
        <v>15500</v>
      </c>
      <c r="J27" s="55">
        <f t="shared" si="15"/>
        <v>15500</v>
      </c>
      <c r="K27" s="55">
        <f t="shared" si="15"/>
        <v>15500</v>
      </c>
      <c r="L27" s="55">
        <f t="shared" si="15"/>
        <v>55500</v>
      </c>
      <c r="M27" s="59">
        <f t="shared" si="15"/>
        <v>55500</v>
      </c>
      <c r="N27" s="59">
        <f t="shared" ref="N27:O27" si="16">N28+N29</f>
        <v>55500</v>
      </c>
      <c r="O27" s="71">
        <f t="shared" si="16"/>
        <v>55500</v>
      </c>
      <c r="P27" s="110" t="s">
        <v>40</v>
      </c>
      <c r="Q27" s="58" t="s">
        <v>41</v>
      </c>
      <c r="R27" s="58">
        <v>12</v>
      </c>
      <c r="S27" s="58">
        <v>2</v>
      </c>
      <c r="T27" s="58">
        <v>2</v>
      </c>
      <c r="U27" s="58">
        <v>2</v>
      </c>
      <c r="V27" s="58">
        <v>2</v>
      </c>
      <c r="W27" s="58">
        <v>2</v>
      </c>
      <c r="X27" s="58">
        <v>2</v>
      </c>
      <c r="Y27" s="58">
        <v>2</v>
      </c>
      <c r="Z27" s="73">
        <v>2</v>
      </c>
      <c r="AA27" s="2"/>
      <c r="AB27" s="2"/>
    </row>
    <row r="28" spans="1:28" s="1" customFormat="1" ht="34.5" customHeight="1">
      <c r="A28" s="104"/>
      <c r="B28" s="92"/>
      <c r="C28" s="106"/>
      <c r="D28" s="106"/>
      <c r="E28" s="92"/>
      <c r="F28" s="61" t="s">
        <v>59</v>
      </c>
      <c r="G28" s="55">
        <f>H28+I28+J28+K28+L28+M28+N28+O28</f>
        <v>284000</v>
      </c>
      <c r="H28" s="55">
        <v>15500</v>
      </c>
      <c r="I28" s="55">
        <v>15500</v>
      </c>
      <c r="J28" s="55">
        <v>15500</v>
      </c>
      <c r="K28" s="55">
        <v>15500</v>
      </c>
      <c r="L28" s="55">
        <v>55500</v>
      </c>
      <c r="M28" s="55">
        <v>55500</v>
      </c>
      <c r="N28" s="55">
        <v>55500</v>
      </c>
      <c r="O28" s="70">
        <v>55500</v>
      </c>
      <c r="P28" s="111"/>
      <c r="Q28" s="58"/>
      <c r="R28" s="58"/>
      <c r="S28" s="58"/>
      <c r="T28" s="58"/>
      <c r="U28" s="58"/>
      <c r="V28" s="58"/>
      <c r="W28" s="58"/>
      <c r="X28" s="58"/>
      <c r="Y28" s="58"/>
      <c r="Z28" s="73"/>
      <c r="AA28" s="2"/>
      <c r="AB28" s="2"/>
    </row>
    <row r="29" spans="1:28" s="1" customFormat="1" ht="74.25" customHeight="1">
      <c r="A29" s="105"/>
      <c r="B29" s="93"/>
      <c r="C29" s="107"/>
      <c r="D29" s="107"/>
      <c r="E29" s="93"/>
      <c r="F29" s="61" t="s">
        <v>62</v>
      </c>
      <c r="G29" s="55">
        <f>H29+I29+J29+K29+L29+M29+N29+O29</f>
        <v>0</v>
      </c>
      <c r="H29" s="55">
        <v>0</v>
      </c>
      <c r="I29" s="55">
        <v>0</v>
      </c>
      <c r="J29" s="55">
        <v>0</v>
      </c>
      <c r="K29" s="55">
        <v>0</v>
      </c>
      <c r="L29" s="55">
        <v>0</v>
      </c>
      <c r="M29" s="59">
        <v>0</v>
      </c>
      <c r="N29" s="59">
        <v>0</v>
      </c>
      <c r="O29" s="71">
        <v>0</v>
      </c>
      <c r="P29" s="112"/>
      <c r="Q29" s="58"/>
      <c r="R29" s="58"/>
      <c r="S29" s="58"/>
      <c r="T29" s="58"/>
      <c r="U29" s="58"/>
      <c r="V29" s="58"/>
      <c r="W29" s="58"/>
      <c r="X29" s="58"/>
      <c r="Y29" s="58"/>
      <c r="Z29" s="73"/>
      <c r="AA29" s="2"/>
      <c r="AB29" s="2"/>
    </row>
    <row r="30" spans="1:28" s="1" customFormat="1" ht="34.5" customHeight="1">
      <c r="A30" s="98" t="s">
        <v>24</v>
      </c>
      <c r="B30" s="99" t="s">
        <v>42</v>
      </c>
      <c r="C30" s="90">
        <v>2020</v>
      </c>
      <c r="D30" s="90">
        <v>2026</v>
      </c>
      <c r="E30" s="90" t="s">
        <v>44</v>
      </c>
      <c r="F30" s="61" t="s">
        <v>18</v>
      </c>
      <c r="G30" s="55">
        <f t="shared" si="12"/>
        <v>0</v>
      </c>
      <c r="H30" s="55">
        <f t="shared" ref="H30:M30" si="17">H31+H32</f>
        <v>0</v>
      </c>
      <c r="I30" s="55">
        <f t="shared" si="17"/>
        <v>0</v>
      </c>
      <c r="J30" s="55">
        <f t="shared" si="17"/>
        <v>0</v>
      </c>
      <c r="K30" s="55">
        <f t="shared" si="17"/>
        <v>0</v>
      </c>
      <c r="L30" s="55">
        <f t="shared" si="17"/>
        <v>0</v>
      </c>
      <c r="M30" s="55">
        <f t="shared" si="17"/>
        <v>0</v>
      </c>
      <c r="N30" s="55">
        <f t="shared" ref="N30:O30" si="18">N31+N32</f>
        <v>0</v>
      </c>
      <c r="O30" s="70">
        <f t="shared" si="18"/>
        <v>0</v>
      </c>
      <c r="P30" s="88" t="s">
        <v>45</v>
      </c>
      <c r="Q30" s="84" t="s">
        <v>37</v>
      </c>
      <c r="R30" s="84">
        <v>100</v>
      </c>
      <c r="S30" s="84">
        <v>100</v>
      </c>
      <c r="T30" s="84">
        <v>100</v>
      </c>
      <c r="U30" s="84">
        <v>100</v>
      </c>
      <c r="V30" s="84">
        <v>100</v>
      </c>
      <c r="W30" s="84">
        <v>100</v>
      </c>
      <c r="X30" s="84">
        <v>100</v>
      </c>
      <c r="Y30" s="84">
        <v>100</v>
      </c>
      <c r="Z30" s="84">
        <v>100</v>
      </c>
      <c r="AA30" s="2"/>
      <c r="AB30" s="2"/>
    </row>
    <row r="31" spans="1:28" s="1" customFormat="1" ht="21" customHeight="1">
      <c r="A31" s="98"/>
      <c r="B31" s="99"/>
      <c r="C31" s="90"/>
      <c r="D31" s="90"/>
      <c r="E31" s="90"/>
      <c r="F31" s="61" t="s">
        <v>59</v>
      </c>
      <c r="G31" s="55">
        <f t="shared" si="12"/>
        <v>0</v>
      </c>
      <c r="H31" s="55">
        <v>0</v>
      </c>
      <c r="I31" s="55">
        <v>0</v>
      </c>
      <c r="J31" s="55">
        <v>0</v>
      </c>
      <c r="K31" s="55">
        <v>0</v>
      </c>
      <c r="L31" s="55">
        <v>0</v>
      </c>
      <c r="M31" s="55">
        <v>0</v>
      </c>
      <c r="N31" s="55">
        <v>0</v>
      </c>
      <c r="O31" s="70">
        <v>0</v>
      </c>
      <c r="P31" s="89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2"/>
      <c r="AB31" s="2"/>
    </row>
    <row r="32" spans="1:28" s="1" customFormat="1" ht="13.5" customHeight="1">
      <c r="A32" s="98"/>
      <c r="B32" s="99"/>
      <c r="C32" s="90"/>
      <c r="D32" s="90"/>
      <c r="E32" s="90"/>
      <c r="F32" s="61" t="s">
        <v>62</v>
      </c>
      <c r="G32" s="55">
        <f t="shared" si="12"/>
        <v>0</v>
      </c>
      <c r="H32" s="55">
        <v>0</v>
      </c>
      <c r="I32" s="55">
        <v>0</v>
      </c>
      <c r="J32" s="55">
        <v>0</v>
      </c>
      <c r="K32" s="55">
        <v>0</v>
      </c>
      <c r="L32" s="55">
        <v>0</v>
      </c>
      <c r="M32" s="55">
        <v>0</v>
      </c>
      <c r="N32" s="55">
        <v>0</v>
      </c>
      <c r="O32" s="70">
        <v>0</v>
      </c>
      <c r="P32" s="89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2"/>
      <c r="AB32" s="2"/>
    </row>
    <row r="33" spans="1:28" s="22" customFormat="1" ht="34.5" customHeight="1">
      <c r="A33" s="90">
        <v>2</v>
      </c>
      <c r="B33" s="91" t="s">
        <v>46</v>
      </c>
      <c r="C33" s="90">
        <v>2020</v>
      </c>
      <c r="D33" s="90">
        <v>2026</v>
      </c>
      <c r="E33" s="90" t="s">
        <v>16</v>
      </c>
      <c r="F33" s="57" t="s">
        <v>18</v>
      </c>
      <c r="G33" s="55">
        <f t="shared" si="12"/>
        <v>0</v>
      </c>
      <c r="H33" s="55">
        <f t="shared" ref="H33:M33" si="19">H34+H35+H36</f>
        <v>0</v>
      </c>
      <c r="I33" s="55">
        <f t="shared" si="19"/>
        <v>0</v>
      </c>
      <c r="J33" s="55">
        <f t="shared" si="19"/>
        <v>0</v>
      </c>
      <c r="K33" s="55">
        <f t="shared" si="19"/>
        <v>0</v>
      </c>
      <c r="L33" s="55">
        <f t="shared" si="19"/>
        <v>0</v>
      </c>
      <c r="M33" s="55">
        <f t="shared" si="19"/>
        <v>0</v>
      </c>
      <c r="N33" s="55">
        <f t="shared" ref="N33:O33" si="20">N34+N35+N36</f>
        <v>0</v>
      </c>
      <c r="O33" s="70">
        <f t="shared" si="20"/>
        <v>0</v>
      </c>
      <c r="P33" s="89" t="s">
        <v>16</v>
      </c>
      <c r="Q33" s="85" t="s">
        <v>16</v>
      </c>
      <c r="R33" s="85" t="s">
        <v>16</v>
      </c>
      <c r="S33" s="85" t="s">
        <v>16</v>
      </c>
      <c r="T33" s="85" t="s">
        <v>16</v>
      </c>
      <c r="U33" s="85" t="s">
        <v>16</v>
      </c>
      <c r="V33" s="85" t="s">
        <v>16</v>
      </c>
      <c r="W33" s="85" t="s">
        <v>16</v>
      </c>
      <c r="X33" s="85" t="s">
        <v>16</v>
      </c>
      <c r="Y33" s="85" t="s">
        <v>16</v>
      </c>
      <c r="Z33" s="85" t="s">
        <v>16</v>
      </c>
      <c r="AA33" s="21"/>
      <c r="AB33" s="21"/>
    </row>
    <row r="34" spans="1:28" s="22" customFormat="1" ht="16.5" customHeight="1">
      <c r="A34" s="90"/>
      <c r="B34" s="92"/>
      <c r="C34" s="90"/>
      <c r="D34" s="90"/>
      <c r="E34" s="90"/>
      <c r="F34" s="61" t="s">
        <v>59</v>
      </c>
      <c r="G34" s="56">
        <f t="shared" si="12"/>
        <v>0</v>
      </c>
      <c r="H34" s="55">
        <f t="shared" ref="H34:M35" si="21">H38</f>
        <v>0</v>
      </c>
      <c r="I34" s="55">
        <f t="shared" si="21"/>
        <v>0</v>
      </c>
      <c r="J34" s="55">
        <f t="shared" si="21"/>
        <v>0</v>
      </c>
      <c r="K34" s="55">
        <f t="shared" si="21"/>
        <v>0</v>
      </c>
      <c r="L34" s="55">
        <f t="shared" si="21"/>
        <v>0</v>
      </c>
      <c r="M34" s="55">
        <f t="shared" si="21"/>
        <v>0</v>
      </c>
      <c r="N34" s="55">
        <f t="shared" ref="N34:O34" si="22">N38</f>
        <v>0</v>
      </c>
      <c r="O34" s="70">
        <f t="shared" si="22"/>
        <v>0</v>
      </c>
      <c r="P34" s="89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21"/>
      <c r="AB34" s="21"/>
    </row>
    <row r="35" spans="1:28" s="22" customFormat="1" ht="15" customHeight="1">
      <c r="A35" s="90"/>
      <c r="B35" s="92"/>
      <c r="C35" s="90"/>
      <c r="D35" s="90"/>
      <c r="E35" s="90"/>
      <c r="F35" s="57" t="s">
        <v>62</v>
      </c>
      <c r="G35" s="14">
        <f t="shared" si="12"/>
        <v>0</v>
      </c>
      <c r="H35" s="60">
        <f t="shared" si="21"/>
        <v>0</v>
      </c>
      <c r="I35" s="60">
        <f t="shared" si="21"/>
        <v>0</v>
      </c>
      <c r="J35" s="60">
        <f t="shared" si="21"/>
        <v>0</v>
      </c>
      <c r="K35" s="60">
        <f t="shared" si="21"/>
        <v>0</v>
      </c>
      <c r="L35" s="60">
        <f t="shared" si="21"/>
        <v>0</v>
      </c>
      <c r="M35" s="60">
        <f t="shared" si="21"/>
        <v>0</v>
      </c>
      <c r="N35" s="60">
        <f t="shared" ref="N35:O35" si="23">N39</f>
        <v>0</v>
      </c>
      <c r="O35" s="72">
        <f t="shared" si="23"/>
        <v>0</v>
      </c>
      <c r="P35" s="89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21"/>
      <c r="AB35" s="21"/>
    </row>
    <row r="36" spans="1:28" s="1" customFormat="1" ht="12.75" customHeight="1">
      <c r="A36" s="90"/>
      <c r="B36" s="93"/>
      <c r="C36" s="90"/>
      <c r="D36" s="90"/>
      <c r="E36" s="103"/>
      <c r="F36" s="16" t="s">
        <v>65</v>
      </c>
      <c r="G36" s="52">
        <f t="shared" si="12"/>
        <v>0</v>
      </c>
      <c r="H36" s="52">
        <v>0</v>
      </c>
      <c r="I36" s="52">
        <v>0</v>
      </c>
      <c r="J36" s="52">
        <v>0</v>
      </c>
      <c r="K36" s="52">
        <v>0</v>
      </c>
      <c r="L36" s="52">
        <v>0</v>
      </c>
      <c r="M36" s="52">
        <v>0</v>
      </c>
      <c r="N36" s="52">
        <v>0</v>
      </c>
      <c r="O36" s="68">
        <v>0</v>
      </c>
      <c r="P36" s="89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2"/>
      <c r="AB36" s="2"/>
    </row>
    <row r="37" spans="1:28" s="1" customFormat="1" ht="27" customHeight="1">
      <c r="A37" s="98" t="s">
        <v>26</v>
      </c>
      <c r="B37" s="102" t="s">
        <v>47</v>
      </c>
      <c r="C37" s="90">
        <v>2020</v>
      </c>
      <c r="D37" s="90">
        <v>2026</v>
      </c>
      <c r="E37" s="91" t="s">
        <v>48</v>
      </c>
      <c r="F37" s="61" t="s">
        <v>18</v>
      </c>
      <c r="G37" s="74">
        <f>H37+I37+J37+K37+L37+M37</f>
        <v>0</v>
      </c>
      <c r="H37" s="74">
        <f t="shared" ref="H37:O37" si="24">H38+H39</f>
        <v>0</v>
      </c>
      <c r="I37" s="74">
        <f t="shared" si="24"/>
        <v>0</v>
      </c>
      <c r="J37" s="74">
        <f t="shared" si="24"/>
        <v>0</v>
      </c>
      <c r="K37" s="74">
        <f t="shared" si="24"/>
        <v>0</v>
      </c>
      <c r="L37" s="74">
        <f t="shared" si="24"/>
        <v>0</v>
      </c>
      <c r="M37" s="24">
        <f t="shared" si="24"/>
        <v>0</v>
      </c>
      <c r="N37" s="24">
        <f t="shared" si="24"/>
        <v>0</v>
      </c>
      <c r="O37" s="76">
        <f t="shared" si="24"/>
        <v>0</v>
      </c>
      <c r="P37" s="94" t="s">
        <v>16</v>
      </c>
      <c r="Q37" s="82" t="s">
        <v>16</v>
      </c>
      <c r="R37" s="82" t="s">
        <v>16</v>
      </c>
      <c r="S37" s="82" t="s">
        <v>16</v>
      </c>
      <c r="T37" s="82" t="s">
        <v>16</v>
      </c>
      <c r="U37" s="82" t="s">
        <v>16</v>
      </c>
      <c r="V37" s="82" t="s">
        <v>16</v>
      </c>
      <c r="W37" s="82" t="s">
        <v>16</v>
      </c>
      <c r="X37" s="82" t="s">
        <v>16</v>
      </c>
      <c r="Y37" s="82" t="s">
        <v>16</v>
      </c>
      <c r="Z37" s="82" t="s">
        <v>16</v>
      </c>
      <c r="AA37" s="2"/>
      <c r="AB37" s="2"/>
    </row>
    <row r="38" spans="1:28" s="1" customFormat="1" ht="18" customHeight="1">
      <c r="A38" s="98"/>
      <c r="B38" s="102"/>
      <c r="C38" s="90"/>
      <c r="D38" s="90"/>
      <c r="E38" s="92"/>
      <c r="F38" s="61" t="s">
        <v>59</v>
      </c>
      <c r="G38" s="55">
        <f>H38+J38+K38+L38+G39</f>
        <v>0</v>
      </c>
      <c r="H38" s="55">
        <f t="shared" ref="H38:M39" si="25">H41</f>
        <v>0</v>
      </c>
      <c r="I38" s="55">
        <f t="shared" si="25"/>
        <v>0</v>
      </c>
      <c r="J38" s="55">
        <f t="shared" si="25"/>
        <v>0</v>
      </c>
      <c r="K38" s="55">
        <f t="shared" si="25"/>
        <v>0</v>
      </c>
      <c r="L38" s="55">
        <f t="shared" si="25"/>
        <v>0</v>
      </c>
      <c r="M38" s="55">
        <f t="shared" si="25"/>
        <v>0</v>
      </c>
      <c r="N38" s="55">
        <f t="shared" ref="N38:O38" si="26">N41</f>
        <v>0</v>
      </c>
      <c r="O38" s="74">
        <f t="shared" si="26"/>
        <v>0</v>
      </c>
      <c r="P38" s="94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2"/>
      <c r="AB38" s="2"/>
    </row>
    <row r="39" spans="1:28" ht="17.25" customHeight="1">
      <c r="A39" s="98"/>
      <c r="B39" s="102"/>
      <c r="C39" s="90"/>
      <c r="D39" s="90"/>
      <c r="E39" s="93"/>
      <c r="F39" s="61" t="s">
        <v>62</v>
      </c>
      <c r="G39" s="55">
        <f>H39+I39+J39+K39+L39+M39</f>
        <v>0</v>
      </c>
      <c r="H39" s="55">
        <f t="shared" si="25"/>
        <v>0</v>
      </c>
      <c r="I39" s="55">
        <f t="shared" si="25"/>
        <v>0</v>
      </c>
      <c r="J39" s="55">
        <f t="shared" si="25"/>
        <v>0</v>
      </c>
      <c r="K39" s="55">
        <f t="shared" si="25"/>
        <v>0</v>
      </c>
      <c r="L39" s="55">
        <f t="shared" si="25"/>
        <v>0</v>
      </c>
      <c r="M39" s="55">
        <f t="shared" si="25"/>
        <v>0</v>
      </c>
      <c r="N39" s="55">
        <f t="shared" ref="N39:O39" si="27">N42</f>
        <v>0</v>
      </c>
      <c r="O39" s="70">
        <f t="shared" si="27"/>
        <v>0</v>
      </c>
      <c r="P39" s="95"/>
      <c r="Q39" s="83"/>
      <c r="R39" s="83"/>
      <c r="S39" s="83"/>
      <c r="T39" s="83"/>
      <c r="U39" s="83"/>
      <c r="V39" s="83"/>
      <c r="W39" s="83"/>
      <c r="X39" s="83"/>
      <c r="Y39" s="83"/>
      <c r="Z39" s="83"/>
    </row>
    <row r="40" spans="1:28" ht="34.5" customHeight="1">
      <c r="A40" s="98" t="s">
        <v>25</v>
      </c>
      <c r="B40" s="91" t="s">
        <v>49</v>
      </c>
      <c r="C40" s="90">
        <v>2020</v>
      </c>
      <c r="D40" s="90">
        <v>2026</v>
      </c>
      <c r="E40" s="91" t="s">
        <v>48</v>
      </c>
      <c r="F40" s="61" t="s">
        <v>18</v>
      </c>
      <c r="G40" s="55">
        <v>0</v>
      </c>
      <c r="H40" s="55">
        <f t="shared" ref="H40:M40" si="28">H41+H42</f>
        <v>0</v>
      </c>
      <c r="I40" s="55">
        <f t="shared" si="28"/>
        <v>0</v>
      </c>
      <c r="J40" s="55">
        <f t="shared" si="28"/>
        <v>0</v>
      </c>
      <c r="K40" s="55">
        <f t="shared" si="28"/>
        <v>0</v>
      </c>
      <c r="L40" s="55">
        <f t="shared" si="28"/>
        <v>0</v>
      </c>
      <c r="M40" s="55">
        <f t="shared" si="28"/>
        <v>0</v>
      </c>
      <c r="N40" s="55">
        <f t="shared" ref="N40:O40" si="29">N41+N42</f>
        <v>0</v>
      </c>
      <c r="O40" s="70">
        <f t="shared" si="29"/>
        <v>0</v>
      </c>
      <c r="P40" s="96" t="s">
        <v>50</v>
      </c>
      <c r="Q40" s="86" t="s">
        <v>37</v>
      </c>
      <c r="R40" s="86">
        <v>100</v>
      </c>
      <c r="S40" s="86">
        <v>100</v>
      </c>
      <c r="T40" s="86">
        <v>100</v>
      </c>
      <c r="U40" s="86">
        <v>100</v>
      </c>
      <c r="V40" s="86">
        <v>100</v>
      </c>
      <c r="W40" s="86">
        <v>100</v>
      </c>
      <c r="X40" s="86">
        <v>100</v>
      </c>
      <c r="Y40" s="86">
        <v>100</v>
      </c>
      <c r="Z40" s="86">
        <v>100</v>
      </c>
    </row>
    <row r="41" spans="1:28" ht="34.5" customHeight="1">
      <c r="A41" s="98"/>
      <c r="B41" s="92"/>
      <c r="C41" s="90"/>
      <c r="D41" s="90"/>
      <c r="E41" s="92"/>
      <c r="F41" s="61" t="s">
        <v>59</v>
      </c>
      <c r="G41" s="55">
        <v>0</v>
      </c>
      <c r="H41" s="55">
        <v>0</v>
      </c>
      <c r="I41" s="55">
        <v>0</v>
      </c>
      <c r="J41" s="55">
        <v>0</v>
      </c>
      <c r="K41" s="55">
        <v>0</v>
      </c>
      <c r="L41" s="55">
        <v>0</v>
      </c>
      <c r="M41" s="55">
        <v>0</v>
      </c>
      <c r="N41" s="55">
        <v>0</v>
      </c>
      <c r="O41" s="70">
        <v>0</v>
      </c>
      <c r="P41" s="96"/>
      <c r="Q41" s="86"/>
      <c r="R41" s="86"/>
      <c r="S41" s="86"/>
      <c r="T41" s="86"/>
      <c r="U41" s="86"/>
      <c r="V41" s="86"/>
      <c r="W41" s="86"/>
      <c r="X41" s="86"/>
      <c r="Y41" s="86"/>
      <c r="Z41" s="86"/>
    </row>
    <row r="42" spans="1:28" ht="32.25" customHeight="1">
      <c r="A42" s="98"/>
      <c r="B42" s="93"/>
      <c r="C42" s="90"/>
      <c r="D42" s="90"/>
      <c r="E42" s="92"/>
      <c r="F42" s="61" t="s">
        <v>62</v>
      </c>
      <c r="G42" s="55">
        <v>0</v>
      </c>
      <c r="H42" s="55">
        <v>0</v>
      </c>
      <c r="I42" s="55">
        <v>0</v>
      </c>
      <c r="J42" s="55">
        <v>0</v>
      </c>
      <c r="K42" s="55">
        <v>0</v>
      </c>
      <c r="L42" s="55">
        <v>0</v>
      </c>
      <c r="M42" s="55">
        <v>0</v>
      </c>
      <c r="N42" s="55">
        <v>0</v>
      </c>
      <c r="O42" s="70">
        <v>0</v>
      </c>
      <c r="P42" s="96"/>
      <c r="Q42" s="86"/>
      <c r="R42" s="86"/>
      <c r="S42" s="86"/>
      <c r="T42" s="86"/>
      <c r="U42" s="86"/>
      <c r="V42" s="86"/>
      <c r="W42" s="86"/>
      <c r="X42" s="86"/>
      <c r="Y42" s="86"/>
      <c r="Z42" s="86"/>
    </row>
    <row r="43" spans="1:28" s="22" customFormat="1" ht="34.5" customHeight="1">
      <c r="A43" s="90">
        <v>3</v>
      </c>
      <c r="B43" s="91" t="s">
        <v>51</v>
      </c>
      <c r="C43" s="90">
        <v>2020</v>
      </c>
      <c r="D43" s="103">
        <v>2026</v>
      </c>
      <c r="E43" s="97" t="s">
        <v>16</v>
      </c>
      <c r="F43" s="50" t="s">
        <v>18</v>
      </c>
      <c r="G43" s="55">
        <f t="shared" ref="G43:G55" si="30">H43+I43+J43+K43+L43+M43</f>
        <v>0</v>
      </c>
      <c r="H43" s="55">
        <f>H44+H45+H46</f>
        <v>0</v>
      </c>
      <c r="I43" s="55">
        <f>I44+I45+I46</f>
        <v>0</v>
      </c>
      <c r="J43" s="55">
        <f>J44+J45+J46</f>
        <v>0</v>
      </c>
      <c r="K43" s="55">
        <f>K44+K45+K46</f>
        <v>0</v>
      </c>
      <c r="L43" s="55">
        <f>L44+L46+L45</f>
        <v>0</v>
      </c>
      <c r="M43" s="55">
        <f>M44+M45+M46</f>
        <v>0</v>
      </c>
      <c r="N43" s="55">
        <f>N44+N45+N46</f>
        <v>0</v>
      </c>
      <c r="O43" s="70">
        <f>O44+O45+O46</f>
        <v>0</v>
      </c>
      <c r="P43" s="89" t="s">
        <v>16</v>
      </c>
      <c r="Q43" s="85" t="s">
        <v>16</v>
      </c>
      <c r="R43" s="85" t="s">
        <v>16</v>
      </c>
      <c r="S43" s="85" t="s">
        <v>16</v>
      </c>
      <c r="T43" s="85" t="s">
        <v>16</v>
      </c>
      <c r="U43" s="85" t="s">
        <v>16</v>
      </c>
      <c r="V43" s="85" t="s">
        <v>16</v>
      </c>
      <c r="W43" s="85" t="s">
        <v>16</v>
      </c>
      <c r="X43" s="85" t="s">
        <v>16</v>
      </c>
      <c r="Y43" s="85" t="s">
        <v>16</v>
      </c>
      <c r="Z43" s="85" t="s">
        <v>16</v>
      </c>
      <c r="AA43" s="21"/>
      <c r="AB43" s="21"/>
    </row>
    <row r="44" spans="1:28" s="22" customFormat="1" ht="21.75" customHeight="1">
      <c r="A44" s="90"/>
      <c r="B44" s="92"/>
      <c r="C44" s="90"/>
      <c r="D44" s="103"/>
      <c r="E44" s="97"/>
      <c r="F44" s="51" t="s">
        <v>59</v>
      </c>
      <c r="G44" s="56">
        <f t="shared" si="30"/>
        <v>0</v>
      </c>
      <c r="H44" s="55">
        <f t="shared" ref="H44:M45" si="31">H48</f>
        <v>0</v>
      </c>
      <c r="I44" s="55">
        <f t="shared" si="31"/>
        <v>0</v>
      </c>
      <c r="J44" s="55">
        <f t="shared" si="31"/>
        <v>0</v>
      </c>
      <c r="K44" s="55">
        <f t="shared" si="31"/>
        <v>0</v>
      </c>
      <c r="L44" s="55">
        <f t="shared" si="31"/>
        <v>0</v>
      </c>
      <c r="M44" s="55">
        <f t="shared" si="31"/>
        <v>0</v>
      </c>
      <c r="N44" s="55">
        <f t="shared" ref="N44:O44" si="32">N48</f>
        <v>0</v>
      </c>
      <c r="O44" s="70">
        <f t="shared" si="32"/>
        <v>0</v>
      </c>
      <c r="P44" s="89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21"/>
      <c r="AB44" s="21"/>
    </row>
    <row r="45" spans="1:28" s="22" customFormat="1" ht="13.5" customHeight="1">
      <c r="A45" s="90"/>
      <c r="B45" s="92"/>
      <c r="C45" s="90"/>
      <c r="D45" s="103"/>
      <c r="E45" s="97"/>
      <c r="F45" s="50" t="s">
        <v>62</v>
      </c>
      <c r="G45" s="14">
        <f t="shared" si="30"/>
        <v>0</v>
      </c>
      <c r="H45" s="60">
        <f t="shared" si="31"/>
        <v>0</v>
      </c>
      <c r="I45" s="60">
        <f t="shared" si="31"/>
        <v>0</v>
      </c>
      <c r="J45" s="60">
        <f t="shared" si="31"/>
        <v>0</v>
      </c>
      <c r="K45" s="60">
        <f t="shared" si="31"/>
        <v>0</v>
      </c>
      <c r="L45" s="60">
        <f t="shared" si="31"/>
        <v>0</v>
      </c>
      <c r="M45" s="60">
        <f t="shared" si="31"/>
        <v>0</v>
      </c>
      <c r="N45" s="60">
        <f t="shared" ref="N45:O45" si="33">N49</f>
        <v>0</v>
      </c>
      <c r="O45" s="72">
        <f t="shared" si="33"/>
        <v>0</v>
      </c>
      <c r="P45" s="89"/>
      <c r="Q45" s="85"/>
      <c r="R45" s="85"/>
      <c r="S45" s="85"/>
      <c r="T45" s="85"/>
      <c r="U45" s="85"/>
      <c r="V45" s="85"/>
      <c r="W45" s="85"/>
      <c r="X45" s="85"/>
      <c r="Y45" s="85"/>
      <c r="Z45" s="85"/>
      <c r="AA45" s="21"/>
      <c r="AB45" s="21"/>
    </row>
    <row r="46" spans="1:28" s="1" customFormat="1" ht="16.5" customHeight="1">
      <c r="A46" s="90"/>
      <c r="B46" s="93"/>
      <c r="C46" s="90"/>
      <c r="D46" s="103"/>
      <c r="E46" s="97"/>
      <c r="F46" s="49" t="s">
        <v>65</v>
      </c>
      <c r="G46" s="52">
        <f t="shared" si="30"/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68">
        <v>0</v>
      </c>
      <c r="P46" s="89"/>
      <c r="Q46" s="85"/>
      <c r="R46" s="85"/>
      <c r="S46" s="85"/>
      <c r="T46" s="85"/>
      <c r="U46" s="85"/>
      <c r="V46" s="85"/>
      <c r="W46" s="85"/>
      <c r="X46" s="85"/>
      <c r="Y46" s="85"/>
      <c r="Z46" s="85"/>
      <c r="AA46" s="2"/>
      <c r="AB46" s="2"/>
    </row>
    <row r="47" spans="1:28" s="1" customFormat="1" ht="27" customHeight="1">
      <c r="A47" s="98" t="s">
        <v>27</v>
      </c>
      <c r="B47" s="102" t="s">
        <v>67</v>
      </c>
      <c r="C47" s="90">
        <v>2020</v>
      </c>
      <c r="D47" s="90">
        <v>2026</v>
      </c>
      <c r="E47" s="92" t="s">
        <v>44</v>
      </c>
      <c r="F47" s="61" t="s">
        <v>18</v>
      </c>
      <c r="G47" s="77">
        <f>H47+I47+J47+K47+L47+M47+N47+O47</f>
        <v>0</v>
      </c>
      <c r="H47" s="31">
        <f t="shared" ref="H47:O47" si="34">H48+H49+H50</f>
        <v>0</v>
      </c>
      <c r="I47" s="31">
        <f t="shared" si="34"/>
        <v>0</v>
      </c>
      <c r="J47" s="31">
        <f t="shared" si="34"/>
        <v>0</v>
      </c>
      <c r="K47" s="31">
        <f t="shared" si="34"/>
        <v>0</v>
      </c>
      <c r="L47" s="31">
        <f t="shared" si="34"/>
        <v>0</v>
      </c>
      <c r="M47" s="32">
        <f t="shared" si="34"/>
        <v>0</v>
      </c>
      <c r="N47" s="32">
        <f t="shared" si="34"/>
        <v>0</v>
      </c>
      <c r="O47" s="77">
        <f t="shared" si="34"/>
        <v>0</v>
      </c>
      <c r="P47" s="94" t="s">
        <v>16</v>
      </c>
      <c r="Q47" s="82" t="s">
        <v>16</v>
      </c>
      <c r="R47" s="82" t="s">
        <v>16</v>
      </c>
      <c r="S47" s="82" t="s">
        <v>16</v>
      </c>
      <c r="T47" s="82" t="s">
        <v>16</v>
      </c>
      <c r="U47" s="82" t="s">
        <v>16</v>
      </c>
      <c r="V47" s="82" t="s">
        <v>16</v>
      </c>
      <c r="W47" s="82" t="s">
        <v>16</v>
      </c>
      <c r="X47" s="82" t="s">
        <v>16</v>
      </c>
      <c r="Y47" s="82" t="s">
        <v>16</v>
      </c>
      <c r="Z47" s="82" t="s">
        <v>16</v>
      </c>
      <c r="AA47" s="2"/>
      <c r="AB47" s="2"/>
    </row>
    <row r="48" spans="1:28" s="1" customFormat="1" ht="21.75" customHeight="1">
      <c r="A48" s="98"/>
      <c r="B48" s="102"/>
      <c r="C48" s="90"/>
      <c r="D48" s="90"/>
      <c r="E48" s="92"/>
      <c r="F48" s="61" t="s">
        <v>59</v>
      </c>
      <c r="G48" s="55">
        <f t="shared" si="30"/>
        <v>0</v>
      </c>
      <c r="H48" s="55">
        <f t="shared" ref="H48:M49" si="35">H51+H54</f>
        <v>0</v>
      </c>
      <c r="I48" s="55">
        <f t="shared" si="35"/>
        <v>0</v>
      </c>
      <c r="J48" s="55">
        <f t="shared" si="35"/>
        <v>0</v>
      </c>
      <c r="K48" s="55">
        <f t="shared" si="35"/>
        <v>0</v>
      </c>
      <c r="L48" s="55">
        <f t="shared" si="35"/>
        <v>0</v>
      </c>
      <c r="M48" s="55">
        <f t="shared" si="35"/>
        <v>0</v>
      </c>
      <c r="N48" s="55">
        <f t="shared" ref="N48:O48" si="36">N51+N54</f>
        <v>0</v>
      </c>
      <c r="O48" s="74">
        <f t="shared" si="36"/>
        <v>0</v>
      </c>
      <c r="P48" s="94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2"/>
      <c r="AB48" s="2"/>
    </row>
    <row r="49" spans="1:28" ht="20.25" customHeight="1">
      <c r="A49" s="98"/>
      <c r="B49" s="102"/>
      <c r="C49" s="90"/>
      <c r="D49" s="90"/>
      <c r="E49" s="93"/>
      <c r="F49" s="61" t="s">
        <v>62</v>
      </c>
      <c r="G49" s="55">
        <f t="shared" si="30"/>
        <v>0</v>
      </c>
      <c r="H49" s="55">
        <f t="shared" si="35"/>
        <v>0</v>
      </c>
      <c r="I49" s="55">
        <f t="shared" si="35"/>
        <v>0</v>
      </c>
      <c r="J49" s="55">
        <f t="shared" si="35"/>
        <v>0</v>
      </c>
      <c r="K49" s="55">
        <f t="shared" si="35"/>
        <v>0</v>
      </c>
      <c r="L49" s="55">
        <f t="shared" si="35"/>
        <v>0</v>
      </c>
      <c r="M49" s="55">
        <f t="shared" si="35"/>
        <v>0</v>
      </c>
      <c r="N49" s="55">
        <f t="shared" ref="N49:O49" si="37">N52+N55</f>
        <v>0</v>
      </c>
      <c r="O49" s="70">
        <f t="shared" si="37"/>
        <v>0</v>
      </c>
      <c r="P49" s="95"/>
      <c r="Q49" s="83"/>
      <c r="R49" s="83"/>
      <c r="S49" s="83"/>
      <c r="T49" s="83"/>
      <c r="U49" s="83"/>
      <c r="V49" s="83"/>
      <c r="W49" s="83"/>
      <c r="X49" s="83"/>
      <c r="Y49" s="83"/>
      <c r="Z49" s="83"/>
    </row>
    <row r="50" spans="1:28" ht="34.5" customHeight="1">
      <c r="A50" s="98" t="s">
        <v>53</v>
      </c>
      <c r="B50" s="91" t="s">
        <v>66</v>
      </c>
      <c r="C50" s="90">
        <v>2020</v>
      </c>
      <c r="D50" s="90">
        <v>2026</v>
      </c>
      <c r="E50" s="91" t="s">
        <v>44</v>
      </c>
      <c r="F50" s="61" t="s">
        <v>18</v>
      </c>
      <c r="G50" s="55">
        <f t="shared" si="30"/>
        <v>0</v>
      </c>
      <c r="H50" s="55">
        <f t="shared" ref="H50:M50" si="38">H51+H52</f>
        <v>0</v>
      </c>
      <c r="I50" s="55">
        <f t="shared" si="38"/>
        <v>0</v>
      </c>
      <c r="J50" s="55">
        <f t="shared" si="38"/>
        <v>0</v>
      </c>
      <c r="K50" s="55">
        <f t="shared" si="38"/>
        <v>0</v>
      </c>
      <c r="L50" s="55">
        <f t="shared" si="38"/>
        <v>0</v>
      </c>
      <c r="M50" s="55">
        <f t="shared" si="38"/>
        <v>0</v>
      </c>
      <c r="N50" s="55">
        <f t="shared" ref="N50:O50" si="39">N51+N52</f>
        <v>0</v>
      </c>
      <c r="O50" s="70">
        <f t="shared" si="39"/>
        <v>0</v>
      </c>
      <c r="P50" s="96" t="s">
        <v>52</v>
      </c>
      <c r="Q50" s="86" t="s">
        <v>37</v>
      </c>
      <c r="R50" s="86">
        <v>100</v>
      </c>
      <c r="S50" s="86">
        <v>100</v>
      </c>
      <c r="T50" s="86">
        <v>100</v>
      </c>
      <c r="U50" s="86">
        <v>100</v>
      </c>
      <c r="V50" s="86">
        <v>100</v>
      </c>
      <c r="W50" s="86">
        <v>100</v>
      </c>
      <c r="X50" s="86">
        <v>100</v>
      </c>
      <c r="Y50" s="86">
        <v>100</v>
      </c>
      <c r="Z50" s="86">
        <v>100</v>
      </c>
    </row>
    <row r="51" spans="1:28" ht="34.5" customHeight="1">
      <c r="A51" s="98"/>
      <c r="B51" s="92"/>
      <c r="C51" s="90"/>
      <c r="D51" s="90"/>
      <c r="E51" s="92"/>
      <c r="F51" s="61" t="s">
        <v>59</v>
      </c>
      <c r="G51" s="55">
        <f t="shared" si="30"/>
        <v>0</v>
      </c>
      <c r="H51" s="55">
        <v>0</v>
      </c>
      <c r="I51" s="55">
        <v>0</v>
      </c>
      <c r="J51" s="55">
        <v>0</v>
      </c>
      <c r="K51" s="55">
        <v>0</v>
      </c>
      <c r="L51" s="55">
        <v>0</v>
      </c>
      <c r="M51" s="55">
        <v>0</v>
      </c>
      <c r="N51" s="55">
        <v>0</v>
      </c>
      <c r="O51" s="70">
        <v>0</v>
      </c>
      <c r="P51" s="96"/>
      <c r="Q51" s="86"/>
      <c r="R51" s="86"/>
      <c r="S51" s="86"/>
      <c r="T51" s="86"/>
      <c r="U51" s="86"/>
      <c r="V51" s="86"/>
      <c r="W51" s="86"/>
      <c r="X51" s="86"/>
      <c r="Y51" s="86"/>
      <c r="Z51" s="86"/>
    </row>
    <row r="52" spans="1:28" ht="21" customHeight="1">
      <c r="A52" s="98"/>
      <c r="B52" s="93"/>
      <c r="C52" s="90"/>
      <c r="D52" s="90"/>
      <c r="E52" s="93"/>
      <c r="F52" s="61" t="s">
        <v>62</v>
      </c>
      <c r="G52" s="55">
        <f t="shared" si="30"/>
        <v>0</v>
      </c>
      <c r="H52" s="55">
        <v>0</v>
      </c>
      <c r="I52" s="55">
        <v>0</v>
      </c>
      <c r="J52" s="55">
        <v>0</v>
      </c>
      <c r="K52" s="55">
        <v>0</v>
      </c>
      <c r="L52" s="55">
        <v>0</v>
      </c>
      <c r="M52" s="55">
        <v>0</v>
      </c>
      <c r="N52" s="55">
        <v>0</v>
      </c>
      <c r="O52" s="70">
        <v>0</v>
      </c>
      <c r="P52" s="96"/>
      <c r="Q52" s="86"/>
      <c r="R52" s="86"/>
      <c r="S52" s="86"/>
      <c r="T52" s="86"/>
      <c r="U52" s="86"/>
      <c r="V52" s="86"/>
      <c r="W52" s="86"/>
      <c r="X52" s="86"/>
      <c r="Y52" s="86"/>
      <c r="Z52" s="86"/>
    </row>
    <row r="53" spans="1:28" ht="34.5" customHeight="1">
      <c r="A53" s="98" t="s">
        <v>54</v>
      </c>
      <c r="B53" s="91" t="s">
        <v>55</v>
      </c>
      <c r="C53" s="90">
        <v>2020</v>
      </c>
      <c r="D53" s="90">
        <v>2026</v>
      </c>
      <c r="E53" s="91" t="s">
        <v>44</v>
      </c>
      <c r="F53" s="61" t="s">
        <v>18</v>
      </c>
      <c r="G53" s="55">
        <f t="shared" si="30"/>
        <v>0</v>
      </c>
      <c r="H53" s="55">
        <f t="shared" ref="H53:M53" si="40">H54+H55</f>
        <v>0</v>
      </c>
      <c r="I53" s="55">
        <f t="shared" si="40"/>
        <v>0</v>
      </c>
      <c r="J53" s="55">
        <f t="shared" si="40"/>
        <v>0</v>
      </c>
      <c r="K53" s="55">
        <f t="shared" si="40"/>
        <v>0</v>
      </c>
      <c r="L53" s="55">
        <f t="shared" si="40"/>
        <v>0</v>
      </c>
      <c r="M53" s="55">
        <f t="shared" si="40"/>
        <v>0</v>
      </c>
      <c r="N53" s="55">
        <f t="shared" ref="N53:O53" si="41">N54+N55</f>
        <v>0</v>
      </c>
      <c r="O53" s="70">
        <f t="shared" si="41"/>
        <v>0</v>
      </c>
      <c r="P53" s="96" t="s">
        <v>56</v>
      </c>
      <c r="Q53" s="86" t="s">
        <v>37</v>
      </c>
      <c r="R53" s="86">
        <v>6</v>
      </c>
      <c r="S53" s="86">
        <v>1</v>
      </c>
      <c r="T53" s="86">
        <v>1</v>
      </c>
      <c r="U53" s="86">
        <v>1</v>
      </c>
      <c r="V53" s="86">
        <v>1</v>
      </c>
      <c r="W53" s="86">
        <v>1</v>
      </c>
      <c r="X53" s="86">
        <v>1</v>
      </c>
      <c r="Y53" s="86">
        <v>1</v>
      </c>
      <c r="Z53" s="86">
        <v>1</v>
      </c>
    </row>
    <row r="54" spans="1:28" ht="24" customHeight="1">
      <c r="A54" s="98"/>
      <c r="B54" s="92"/>
      <c r="C54" s="90"/>
      <c r="D54" s="90"/>
      <c r="E54" s="92"/>
      <c r="F54" s="61" t="s">
        <v>59</v>
      </c>
      <c r="G54" s="55">
        <f t="shared" si="30"/>
        <v>0</v>
      </c>
      <c r="H54" s="55">
        <v>0</v>
      </c>
      <c r="I54" s="55">
        <v>0</v>
      </c>
      <c r="J54" s="55">
        <v>0</v>
      </c>
      <c r="K54" s="55">
        <v>0</v>
      </c>
      <c r="L54" s="55">
        <v>0</v>
      </c>
      <c r="M54" s="55">
        <v>0</v>
      </c>
      <c r="N54" s="55">
        <v>0</v>
      </c>
      <c r="O54" s="70">
        <v>0</v>
      </c>
      <c r="P54" s="96"/>
      <c r="Q54" s="86"/>
      <c r="R54" s="86"/>
      <c r="S54" s="86"/>
      <c r="T54" s="86"/>
      <c r="U54" s="86"/>
      <c r="V54" s="86"/>
      <c r="W54" s="86"/>
      <c r="X54" s="86"/>
      <c r="Y54" s="86"/>
      <c r="Z54" s="86"/>
    </row>
    <row r="55" spans="1:28" ht="21.75" customHeight="1">
      <c r="A55" s="100"/>
      <c r="B55" s="92"/>
      <c r="C55" s="101"/>
      <c r="D55" s="101"/>
      <c r="E55" s="92"/>
      <c r="F55" s="61" t="s">
        <v>62</v>
      </c>
      <c r="G55" s="55">
        <f t="shared" si="30"/>
        <v>0</v>
      </c>
      <c r="H55" s="55">
        <v>0</v>
      </c>
      <c r="I55" s="55">
        <v>0</v>
      </c>
      <c r="J55" s="55">
        <v>0</v>
      </c>
      <c r="K55" s="55">
        <v>0</v>
      </c>
      <c r="L55" s="55">
        <v>0</v>
      </c>
      <c r="M55" s="55">
        <v>0</v>
      </c>
      <c r="N55" s="55">
        <v>0</v>
      </c>
      <c r="O55" s="70">
        <v>0</v>
      </c>
      <c r="P55" s="96"/>
      <c r="Q55" s="86"/>
      <c r="R55" s="86"/>
      <c r="S55" s="86"/>
      <c r="T55" s="86"/>
      <c r="U55" s="86"/>
      <c r="V55" s="86"/>
      <c r="W55" s="86"/>
      <c r="X55" s="86"/>
      <c r="Y55" s="86"/>
      <c r="Z55" s="86"/>
    </row>
    <row r="56" spans="1:28" s="22" customFormat="1" ht="25.5" customHeight="1">
      <c r="A56" s="97" t="s">
        <v>57</v>
      </c>
      <c r="B56" s="97"/>
      <c r="C56" s="97">
        <v>2020</v>
      </c>
      <c r="D56" s="97">
        <v>2026</v>
      </c>
      <c r="E56" s="97" t="s">
        <v>16</v>
      </c>
      <c r="F56" s="46" t="s">
        <v>18</v>
      </c>
      <c r="G56" s="77">
        <f>H56+I56+J56+K56+L56+M56+N56+O56</f>
        <v>404394.2</v>
      </c>
      <c r="H56" s="31">
        <f t="shared" ref="H56:O56" si="42">H57+H58+H59</f>
        <v>55444.2</v>
      </c>
      <c r="I56" s="31">
        <f t="shared" si="42"/>
        <v>15950</v>
      </c>
      <c r="J56" s="31">
        <f t="shared" si="42"/>
        <v>55500</v>
      </c>
      <c r="K56" s="31">
        <f t="shared" si="42"/>
        <v>55500</v>
      </c>
      <c r="L56" s="31">
        <f t="shared" si="42"/>
        <v>55500</v>
      </c>
      <c r="M56" s="32">
        <f t="shared" si="42"/>
        <v>55500</v>
      </c>
      <c r="N56" s="32">
        <f t="shared" si="42"/>
        <v>55500</v>
      </c>
      <c r="O56" s="32">
        <f t="shared" si="42"/>
        <v>55500</v>
      </c>
      <c r="P56" s="86" t="s">
        <v>16</v>
      </c>
      <c r="Q56" s="86" t="s">
        <v>16</v>
      </c>
      <c r="R56" s="86" t="s">
        <v>16</v>
      </c>
      <c r="S56" s="86" t="s">
        <v>16</v>
      </c>
      <c r="T56" s="86" t="s">
        <v>16</v>
      </c>
      <c r="U56" s="86" t="s">
        <v>16</v>
      </c>
      <c r="V56" s="86" t="s">
        <v>16</v>
      </c>
      <c r="W56" s="86" t="s">
        <v>16</v>
      </c>
      <c r="X56" s="86" t="s">
        <v>16</v>
      </c>
      <c r="Y56" s="86" t="s">
        <v>16</v>
      </c>
      <c r="Z56" s="86" t="s">
        <v>16</v>
      </c>
      <c r="AA56" s="21"/>
      <c r="AB56" s="21"/>
    </row>
    <row r="57" spans="1:28" s="22" customFormat="1" ht="12.75">
      <c r="A57" s="97"/>
      <c r="B57" s="97"/>
      <c r="C57" s="97"/>
      <c r="D57" s="97"/>
      <c r="E57" s="97"/>
      <c r="F57" s="47" t="s">
        <v>59</v>
      </c>
      <c r="G57" s="60">
        <f>H57+I57+J57+K57+L57+M57+N57+O57</f>
        <v>404394.2</v>
      </c>
      <c r="H57" s="60">
        <f t="shared" ref="H57:M57" si="43">H44+H34+H15</f>
        <v>55444.2</v>
      </c>
      <c r="I57" s="55">
        <f t="shared" si="43"/>
        <v>15950</v>
      </c>
      <c r="J57" s="55">
        <f t="shared" si="43"/>
        <v>55500</v>
      </c>
      <c r="K57" s="55">
        <f t="shared" si="43"/>
        <v>55500</v>
      </c>
      <c r="L57" s="55">
        <f t="shared" si="43"/>
        <v>55500</v>
      </c>
      <c r="M57" s="59">
        <f t="shared" si="43"/>
        <v>55500</v>
      </c>
      <c r="N57" s="59">
        <f t="shared" ref="N57:O57" si="44">N44+N34+N15</f>
        <v>55500</v>
      </c>
      <c r="O57" s="71">
        <f t="shared" si="44"/>
        <v>55500</v>
      </c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21"/>
      <c r="AB57" s="21"/>
    </row>
    <row r="58" spans="1:28" s="22" customFormat="1" ht="12.75">
      <c r="A58" s="97"/>
      <c r="B58" s="97"/>
      <c r="C58" s="97"/>
      <c r="D58" s="97"/>
      <c r="E58" s="97"/>
      <c r="F58" s="48" t="s">
        <v>62</v>
      </c>
      <c r="G58" s="79">
        <f t="shared" ref="G58:G59" si="45">H58+I58+J58+K58+L58+M58+N58+O58</f>
        <v>0</v>
      </c>
      <c r="H58" s="79">
        <f t="shared" ref="H58:O58" si="46">H45+H35+H16</f>
        <v>0</v>
      </c>
      <c r="I58" s="75">
        <f t="shared" si="46"/>
        <v>0</v>
      </c>
      <c r="J58" s="75">
        <f t="shared" si="46"/>
        <v>0</v>
      </c>
      <c r="K58" s="75">
        <f t="shared" si="46"/>
        <v>0</v>
      </c>
      <c r="L58" s="75">
        <f t="shared" si="46"/>
        <v>0</v>
      </c>
      <c r="M58" s="78">
        <f t="shared" si="46"/>
        <v>0</v>
      </c>
      <c r="N58" s="78">
        <f t="shared" si="46"/>
        <v>0</v>
      </c>
      <c r="O58" s="78">
        <f t="shared" si="46"/>
        <v>0</v>
      </c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21"/>
      <c r="AB58" s="21"/>
    </row>
    <row r="59" spans="1:28" s="1" customFormat="1" ht="12.75">
      <c r="A59" s="97"/>
      <c r="B59" s="97"/>
      <c r="C59" s="97"/>
      <c r="D59" s="97"/>
      <c r="E59" s="97"/>
      <c r="F59" s="49" t="s">
        <v>65</v>
      </c>
      <c r="G59" s="79">
        <f t="shared" si="45"/>
        <v>0</v>
      </c>
      <c r="H59" s="79">
        <f t="shared" ref="H59:O59" si="47">H46+H36+H17</f>
        <v>0</v>
      </c>
      <c r="I59" s="75">
        <f t="shared" si="47"/>
        <v>0</v>
      </c>
      <c r="J59" s="75">
        <f t="shared" si="47"/>
        <v>0</v>
      </c>
      <c r="K59" s="75">
        <f t="shared" si="47"/>
        <v>0</v>
      </c>
      <c r="L59" s="75">
        <f t="shared" si="47"/>
        <v>0</v>
      </c>
      <c r="M59" s="78">
        <f t="shared" si="47"/>
        <v>0</v>
      </c>
      <c r="N59" s="78">
        <f t="shared" si="47"/>
        <v>0</v>
      </c>
      <c r="O59" s="78">
        <f t="shared" si="47"/>
        <v>0</v>
      </c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68"/>
      <c r="AA59" s="2"/>
      <c r="AB59" s="2"/>
    </row>
    <row r="60" spans="1:28" s="22" customFormat="1" ht="25.5">
      <c r="A60" s="124" t="s">
        <v>28</v>
      </c>
      <c r="B60" s="125"/>
      <c r="C60" s="129">
        <v>2020</v>
      </c>
      <c r="D60" s="129">
        <v>2026</v>
      </c>
      <c r="E60" s="132" t="s">
        <v>16</v>
      </c>
      <c r="F60" s="27" t="s">
        <v>18</v>
      </c>
      <c r="G60" s="77">
        <f>H60+I60+J60+K60+L60+M60+N60+O60</f>
        <v>404394.2</v>
      </c>
      <c r="H60" s="31">
        <f t="shared" ref="H60:M60" si="48">H61+H62+H63</f>
        <v>55444.2</v>
      </c>
      <c r="I60" s="31">
        <f t="shared" si="48"/>
        <v>15950</v>
      </c>
      <c r="J60" s="31">
        <f t="shared" si="48"/>
        <v>55500</v>
      </c>
      <c r="K60" s="31">
        <f t="shared" si="48"/>
        <v>55500</v>
      </c>
      <c r="L60" s="31">
        <f t="shared" si="48"/>
        <v>55500</v>
      </c>
      <c r="M60" s="32">
        <f t="shared" si="48"/>
        <v>55500</v>
      </c>
      <c r="N60" s="32">
        <f t="shared" ref="N60:O60" si="49">N61+N62+N63</f>
        <v>55500</v>
      </c>
      <c r="O60" s="32">
        <f t="shared" si="49"/>
        <v>55500</v>
      </c>
      <c r="P60" s="86" t="s">
        <v>16</v>
      </c>
      <c r="Q60" s="122" t="s">
        <v>16</v>
      </c>
      <c r="R60" s="122" t="s">
        <v>16</v>
      </c>
      <c r="S60" s="122" t="s">
        <v>16</v>
      </c>
      <c r="T60" s="122" t="s">
        <v>16</v>
      </c>
      <c r="U60" s="122" t="s">
        <v>16</v>
      </c>
      <c r="V60" s="122" t="s">
        <v>16</v>
      </c>
      <c r="W60" s="122" t="s">
        <v>16</v>
      </c>
      <c r="X60" s="122" t="s">
        <v>16</v>
      </c>
      <c r="Y60" s="122" t="s">
        <v>16</v>
      </c>
      <c r="Z60" s="122" t="s">
        <v>16</v>
      </c>
      <c r="AA60" s="21"/>
      <c r="AB60" s="21"/>
    </row>
    <row r="61" spans="1:28" s="22" customFormat="1" ht="12.75">
      <c r="A61" s="126"/>
      <c r="B61" s="125"/>
      <c r="C61" s="130"/>
      <c r="D61" s="130"/>
      <c r="E61" s="133"/>
      <c r="F61" s="20" t="s">
        <v>59</v>
      </c>
      <c r="G61" s="53">
        <f>H61+I61+J61+K61+L61+M61+N61+O61</f>
        <v>404394.2</v>
      </c>
      <c r="H61" s="53">
        <f t="shared" ref="H61:M62" si="50">H57</f>
        <v>55444.2</v>
      </c>
      <c r="I61" s="53">
        <f t="shared" si="50"/>
        <v>15950</v>
      </c>
      <c r="J61" s="53">
        <f t="shared" si="50"/>
        <v>55500</v>
      </c>
      <c r="K61" s="53">
        <f t="shared" si="50"/>
        <v>55500</v>
      </c>
      <c r="L61" s="53">
        <f t="shared" si="50"/>
        <v>55500</v>
      </c>
      <c r="M61" s="33">
        <f t="shared" si="50"/>
        <v>55500</v>
      </c>
      <c r="N61" s="33">
        <f t="shared" ref="N61:O61" si="51">N57</f>
        <v>55500</v>
      </c>
      <c r="O61" s="33">
        <f t="shared" si="51"/>
        <v>55500</v>
      </c>
      <c r="P61" s="86"/>
      <c r="Q61" s="122"/>
      <c r="R61" s="122"/>
      <c r="S61" s="122"/>
      <c r="T61" s="122"/>
      <c r="U61" s="122"/>
      <c r="V61" s="122"/>
      <c r="W61" s="122"/>
      <c r="X61" s="122"/>
      <c r="Y61" s="122"/>
      <c r="Z61" s="122"/>
      <c r="AA61" s="21"/>
      <c r="AB61" s="21"/>
    </row>
    <row r="62" spans="1:28" s="22" customFormat="1" ht="12.75">
      <c r="A62" s="126"/>
      <c r="B62" s="125"/>
      <c r="C62" s="130"/>
      <c r="D62" s="130"/>
      <c r="E62" s="133"/>
      <c r="F62" s="20" t="s">
        <v>64</v>
      </c>
      <c r="G62" s="77">
        <f>H62+I62+J62+K62+L62+M62+N62+O62</f>
        <v>0</v>
      </c>
      <c r="H62" s="53">
        <f t="shared" si="50"/>
        <v>0</v>
      </c>
      <c r="I62" s="34">
        <f t="shared" si="50"/>
        <v>0</v>
      </c>
      <c r="J62" s="34">
        <f t="shared" si="50"/>
        <v>0</v>
      </c>
      <c r="K62" s="34">
        <f t="shared" si="50"/>
        <v>0</v>
      </c>
      <c r="L62" s="53">
        <f t="shared" si="50"/>
        <v>0</v>
      </c>
      <c r="M62" s="35">
        <f t="shared" si="50"/>
        <v>0</v>
      </c>
      <c r="N62" s="35">
        <f t="shared" ref="N62:O62" si="52">N58</f>
        <v>0</v>
      </c>
      <c r="O62" s="35">
        <f t="shared" si="52"/>
        <v>0</v>
      </c>
      <c r="P62" s="86"/>
      <c r="Q62" s="122"/>
      <c r="R62" s="122"/>
      <c r="S62" s="122"/>
      <c r="T62" s="122"/>
      <c r="U62" s="122"/>
      <c r="V62" s="122"/>
      <c r="W62" s="122"/>
      <c r="X62" s="122"/>
      <c r="Y62" s="122"/>
      <c r="Z62" s="122"/>
      <c r="AA62" s="21"/>
      <c r="AB62" s="21"/>
    </row>
    <row r="63" spans="1:28" s="1" customFormat="1" ht="12.75">
      <c r="A63" s="127"/>
      <c r="B63" s="128"/>
      <c r="C63" s="131"/>
      <c r="D63" s="131"/>
      <c r="E63" s="133"/>
      <c r="F63" s="20" t="s">
        <v>65</v>
      </c>
      <c r="G63" s="77">
        <f>H63+I63+J63+K63+L63+M63+N63+O63</f>
        <v>0</v>
      </c>
      <c r="H63" s="52">
        <v>0</v>
      </c>
      <c r="I63" s="52">
        <v>0</v>
      </c>
      <c r="J63" s="52">
        <v>0</v>
      </c>
      <c r="K63" s="52">
        <v>0</v>
      </c>
      <c r="L63" s="52">
        <v>0</v>
      </c>
      <c r="M63" s="36">
        <v>0</v>
      </c>
      <c r="N63" s="36">
        <v>0</v>
      </c>
      <c r="O63" s="67">
        <v>0</v>
      </c>
      <c r="P63" s="134"/>
      <c r="Q63" s="123"/>
      <c r="R63" s="123"/>
      <c r="S63" s="123"/>
      <c r="T63" s="123"/>
      <c r="U63" s="123"/>
      <c r="V63" s="123"/>
      <c r="W63" s="123"/>
      <c r="X63" s="123"/>
      <c r="Y63" s="123"/>
      <c r="Z63" s="123"/>
      <c r="AA63" s="2"/>
      <c r="AB63" s="2"/>
    </row>
    <row r="64" spans="1:28" ht="15"/>
    <row r="65" ht="15"/>
    <row r="66" ht="15"/>
    <row r="67" ht="15"/>
    <row r="68" ht="15"/>
    <row r="69" ht="15"/>
    <row r="70" ht="15"/>
    <row r="71" ht="15"/>
    <row r="72" ht="15"/>
    <row r="73" ht="15"/>
    <row r="74" ht="15"/>
    <row r="75" ht="15"/>
    <row r="76" ht="15"/>
    <row r="77" ht="15"/>
    <row r="78" ht="15"/>
    <row r="79" ht="15"/>
    <row r="80" ht="15"/>
    <row r="81" ht="15"/>
    <row r="82" ht="15"/>
    <row r="83" ht="15"/>
    <row r="84" ht="15"/>
    <row r="85" ht="15"/>
    <row r="86" ht="15"/>
    <row r="87" ht="15"/>
    <row r="88" ht="15"/>
    <row r="89" ht="15"/>
    <row r="90" ht="15"/>
    <row r="91" ht="15"/>
    <row r="92" ht="15"/>
    <row r="93" ht="15"/>
    <row r="94" ht="15"/>
    <row r="95" ht="15"/>
    <row r="96" ht="15"/>
    <row r="97" ht="15"/>
    <row r="98" ht="15"/>
    <row r="99" ht="15"/>
    <row r="100" ht="15"/>
    <row r="101" ht="15"/>
    <row r="102" ht="15"/>
    <row r="103" ht="15"/>
    <row r="104" ht="15"/>
    <row r="105" ht="15"/>
    <row r="106" ht="15"/>
    <row r="107" ht="15"/>
    <row r="108" ht="15"/>
    <row r="109" ht="15"/>
    <row r="110" ht="15"/>
    <row r="111" ht="15"/>
    <row r="112" ht="15"/>
    <row r="113" ht="15"/>
    <row r="114" ht="15"/>
    <row r="115" ht="15"/>
    <row r="116" ht="15"/>
    <row r="117" ht="15"/>
    <row r="118" ht="15"/>
    <row r="119" ht="15"/>
    <row r="120" ht="15"/>
    <row r="121" ht="15"/>
    <row r="122" ht="15"/>
    <row r="123" ht="15"/>
    <row r="124" ht="15"/>
    <row r="125" ht="15"/>
    <row r="126" ht="15"/>
    <row r="127" ht="15"/>
    <row r="128" ht="15"/>
    <row r="129" ht="15"/>
    <row r="130" ht="15"/>
    <row r="131" ht="15"/>
    <row r="132" ht="15"/>
    <row r="133" ht="15"/>
    <row r="134" ht="15"/>
    <row r="135" ht="15"/>
    <row r="136" ht="15"/>
    <row r="137" ht="15"/>
    <row r="138" ht="15"/>
    <row r="139" ht="15"/>
    <row r="140" ht="15"/>
    <row r="141" ht="15"/>
    <row r="142" ht="15"/>
    <row r="143" ht="15"/>
    <row r="144" ht="15"/>
    <row r="145" ht="15"/>
    <row r="146" ht="15"/>
    <row r="147" ht="15"/>
    <row r="148" ht="15"/>
    <row r="149" ht="15"/>
    <row r="150" ht="15"/>
    <row r="151" ht="15"/>
    <row r="152" ht="15"/>
    <row r="153" ht="15"/>
    <row r="154" ht="15"/>
    <row r="155" ht="15"/>
    <row r="156" ht="15"/>
    <row r="157" ht="15"/>
    <row r="158" ht="15"/>
    <row r="159" ht="15"/>
    <row r="160" ht="15"/>
    <row r="161" ht="15"/>
    <row r="162" ht="15"/>
    <row r="163" ht="15"/>
    <row r="164" ht="15"/>
    <row r="165" ht="15"/>
    <row r="166" ht="15"/>
    <row r="167" ht="15"/>
    <row r="168" ht="15"/>
    <row r="169" ht="15"/>
    <row r="170" ht="15"/>
    <row r="171" ht="15"/>
    <row r="172" ht="15"/>
    <row r="173" ht="15"/>
    <row r="174" ht="15"/>
    <row r="175" ht="15"/>
    <row r="176" ht="15"/>
    <row r="177" ht="15"/>
    <row r="178" ht="15"/>
    <row r="179" ht="15"/>
    <row r="180" ht="15"/>
    <row r="181" ht="15"/>
    <row r="182" ht="15"/>
    <row r="183" ht="15"/>
    <row r="184" ht="15"/>
    <row r="185" ht="15"/>
    <row r="186" ht="15"/>
    <row r="187" ht="15"/>
    <row r="188" ht="15"/>
    <row r="189" ht="15"/>
    <row r="190" ht="15"/>
    <row r="191" ht="15"/>
    <row r="192" ht="15"/>
    <row r="193" ht="15"/>
    <row r="194" ht="15"/>
    <row r="195" ht="15"/>
    <row r="196" ht="15"/>
    <row r="197" ht="15"/>
    <row r="198" ht="15"/>
    <row r="199" ht="15"/>
    <row r="200" ht="15"/>
    <row r="201" ht="15"/>
    <row r="202" ht="15"/>
    <row r="203" ht="15"/>
    <row r="204" ht="15"/>
    <row r="205" ht="15"/>
    <row r="206" ht="15"/>
    <row r="207" ht="15"/>
    <row r="208" ht="15"/>
    <row r="209" ht="15"/>
    <row r="210" ht="15"/>
    <row r="211" ht="15"/>
    <row r="212" ht="15"/>
    <row r="213" ht="15"/>
    <row r="214" ht="15"/>
    <row r="215" ht="15"/>
    <row r="216" ht="15"/>
    <row r="217" ht="15"/>
    <row r="218" ht="15"/>
    <row r="219" ht="15"/>
    <row r="220" ht="15"/>
    <row r="221" ht="15"/>
    <row r="222" ht="15"/>
    <row r="223" ht="15"/>
    <row r="224" ht="15"/>
    <row r="225" ht="15"/>
    <row r="226" ht="15"/>
    <row r="227" ht="15"/>
    <row r="228" ht="15"/>
    <row r="229" ht="15"/>
    <row r="230" ht="15"/>
    <row r="231" ht="15"/>
    <row r="232" ht="15"/>
    <row r="233" ht="15"/>
    <row r="234" ht="15"/>
    <row r="235" ht="15"/>
    <row r="236" ht="15"/>
    <row r="237" ht="15"/>
    <row r="238" ht="15"/>
    <row r="239" ht="15"/>
    <row r="240" ht="15"/>
    <row r="241" ht="15"/>
    <row r="242" ht="15"/>
    <row r="243" ht="15"/>
    <row r="244" ht="15"/>
    <row r="245" ht="15"/>
    <row r="246" ht="15"/>
    <row r="247" ht="15"/>
    <row r="248" ht="15"/>
    <row r="249" ht="15"/>
    <row r="250" ht="15"/>
    <row r="251" ht="15"/>
    <row r="252" ht="15"/>
    <row r="253" ht="15"/>
    <row r="254" ht="15"/>
    <row r="255" ht="15"/>
    <row r="256" ht="15"/>
    <row r="257" ht="15"/>
    <row r="258" ht="15"/>
    <row r="259" ht="15"/>
    <row r="260" ht="15"/>
    <row r="261" ht="15"/>
    <row r="262" ht="15"/>
    <row r="263" ht="15"/>
    <row r="264" ht="15"/>
    <row r="265" ht="15"/>
    <row r="266" ht="15"/>
    <row r="267" ht="15"/>
    <row r="268" ht="15"/>
    <row r="269" ht="15"/>
    <row r="270" ht="15"/>
    <row r="271" ht="15"/>
    <row r="272" ht="15"/>
    <row r="273" ht="15"/>
    <row r="274" ht="15"/>
    <row r="275" ht="15"/>
    <row r="276" ht="15"/>
    <row r="277" ht="15"/>
    <row r="278" ht="15"/>
    <row r="279" ht="15"/>
    <row r="280" ht="15"/>
    <row r="281" ht="15"/>
    <row r="282" ht="15"/>
    <row r="283" ht="15"/>
    <row r="284" ht="15"/>
    <row r="285" ht="15"/>
    <row r="286" ht="15"/>
    <row r="287" ht="15"/>
    <row r="288" ht="15"/>
    <row r="289" ht="15"/>
    <row r="290" ht="15"/>
    <row r="291" ht="15"/>
    <row r="292" ht="15"/>
    <row r="293" ht="15"/>
    <row r="294" ht="15"/>
    <row r="295" ht="15"/>
    <row r="296" ht="15"/>
    <row r="297" ht="15"/>
    <row r="298" ht="15"/>
    <row r="299" ht="15"/>
    <row r="300" ht="15"/>
    <row r="301" ht="15"/>
    <row r="302" ht="15"/>
    <row r="303" ht="15"/>
    <row r="304" ht="15"/>
    <row r="305" ht="15"/>
    <row r="306" ht="15"/>
    <row r="307" ht="15"/>
    <row r="308" ht="15"/>
    <row r="309" ht="15"/>
    <row r="310" ht="15"/>
    <row r="311" ht="15"/>
    <row r="312" ht="15"/>
    <row r="313" ht="15"/>
    <row r="314" ht="15"/>
    <row r="315" ht="15"/>
    <row r="316" ht="15"/>
    <row r="317" ht="15"/>
    <row r="318" ht="15"/>
    <row r="319" ht="15"/>
    <row r="320" ht="15"/>
    <row r="321" ht="15"/>
    <row r="322" ht="15"/>
    <row r="323" ht="15"/>
    <row r="324" ht="15"/>
    <row r="325" ht="15"/>
    <row r="326" ht="15"/>
    <row r="327" ht="15"/>
    <row r="328" ht="15"/>
    <row r="329" ht="15"/>
    <row r="330" ht="15"/>
    <row r="331" ht="15"/>
    <row r="332" ht="15"/>
    <row r="333" ht="15"/>
    <row r="334" ht="15"/>
    <row r="335" ht="15"/>
    <row r="336" ht="15"/>
    <row r="337" ht="15"/>
    <row r="338" ht="15"/>
    <row r="339" ht="15"/>
    <row r="340" ht="15"/>
    <row r="341" ht="15"/>
    <row r="342" ht="15"/>
    <row r="343" ht="15"/>
    <row r="344" ht="15"/>
    <row r="345" ht="15"/>
    <row r="346" ht="15"/>
    <row r="347" ht="15"/>
    <row r="348" ht="15"/>
    <row r="349" ht="15"/>
    <row r="350" ht="15"/>
    <row r="351" ht="15"/>
    <row r="352" ht="15"/>
    <row r="353" ht="15"/>
    <row r="354" ht="15"/>
    <row r="355" ht="15"/>
    <row r="356" ht="15"/>
    <row r="357" ht="15"/>
    <row r="358" ht="15"/>
    <row r="359" ht="15"/>
    <row r="360" ht="15"/>
    <row r="361" ht="15"/>
    <row r="362" ht="15"/>
    <row r="363" ht="15"/>
    <row r="364" ht="15"/>
    <row r="365" ht="15"/>
    <row r="366" ht="15"/>
    <row r="367" ht="15"/>
    <row r="368" ht="15"/>
    <row r="369" ht="15"/>
    <row r="370" ht="15"/>
    <row r="371" ht="15"/>
    <row r="372" ht="15"/>
    <row r="373" ht="15"/>
    <row r="374" ht="15"/>
    <row r="375" ht="15"/>
    <row r="376" ht="15"/>
    <row r="377" ht="15"/>
    <row r="378" ht="15"/>
    <row r="379" ht="15"/>
    <row r="380" ht="15"/>
    <row r="381" ht="15"/>
    <row r="382" ht="15"/>
    <row r="383" ht="15"/>
    <row r="384" ht="15"/>
    <row r="385" ht="15"/>
    <row r="386" ht="15"/>
    <row r="387" ht="15"/>
    <row r="388" ht="15"/>
    <row r="389" ht="15"/>
    <row r="390" ht="15"/>
    <row r="391" ht="15"/>
    <row r="392" ht="15"/>
    <row r="393" ht="15"/>
    <row r="394" ht="15"/>
    <row r="395" ht="15"/>
    <row r="396" ht="15"/>
    <row r="397" ht="15"/>
    <row r="398" ht="15"/>
    <row r="399" ht="15"/>
    <row r="400" ht="15"/>
    <row r="401" ht="15"/>
    <row r="402" ht="15"/>
    <row r="403" ht="15"/>
    <row r="404" ht="15"/>
    <row r="405" ht="15"/>
    <row r="406" ht="15"/>
    <row r="407" ht="15"/>
    <row r="408" ht="15"/>
    <row r="409" ht="15"/>
    <row r="410" ht="15"/>
    <row r="411" ht="15"/>
    <row r="412" ht="15"/>
    <row r="413" ht="15"/>
    <row r="414" ht="15"/>
    <row r="415" ht="15"/>
    <row r="416" ht="15"/>
    <row r="417" ht="15"/>
    <row r="418" ht="15"/>
    <row r="419" ht="15"/>
    <row r="420" ht="15"/>
    <row r="421" ht="15"/>
    <row r="422" ht="15"/>
    <row r="423" ht="15"/>
    <row r="424" ht="15"/>
    <row r="425" ht="15"/>
    <row r="426" ht="15"/>
    <row r="427" ht="15"/>
    <row r="428" ht="15"/>
    <row r="429" ht="15"/>
    <row r="430" ht="15"/>
    <row r="431" ht="15"/>
    <row r="432" ht="15"/>
    <row r="433" ht="15"/>
    <row r="434" ht="15"/>
    <row r="435" ht="15"/>
    <row r="436" ht="15"/>
    <row r="437" ht="15"/>
    <row r="438" ht="15"/>
    <row r="439" ht="15"/>
    <row r="440" ht="15"/>
    <row r="441" ht="15"/>
    <row r="442" ht="15"/>
    <row r="443" ht="15"/>
    <row r="444" ht="15"/>
    <row r="445" ht="15"/>
    <row r="446" ht="15"/>
    <row r="447" ht="15"/>
    <row r="448" ht="15"/>
    <row r="449" ht="15"/>
    <row r="450" ht="15"/>
    <row r="451" ht="15"/>
    <row r="452" ht="15"/>
    <row r="453" ht="15"/>
    <row r="454" ht="15"/>
    <row r="455" ht="15"/>
    <row r="456" ht="15"/>
    <row r="457" ht="15"/>
    <row r="458" ht="15"/>
    <row r="459" ht="15"/>
    <row r="460" ht="15"/>
    <row r="461" ht="15"/>
    <row r="462" ht="15"/>
    <row r="463" ht="15"/>
    <row r="464" ht="15"/>
    <row r="465" ht="15"/>
    <row r="466" ht="15"/>
    <row r="467" ht="15"/>
    <row r="468" ht="15"/>
    <row r="469" ht="15"/>
    <row r="470" ht="15"/>
    <row r="471" ht="15"/>
    <row r="472" ht="15"/>
    <row r="473" ht="15"/>
    <row r="474" ht="15"/>
    <row r="475" ht="15"/>
    <row r="476" ht="15"/>
    <row r="477" ht="15"/>
    <row r="478" ht="15"/>
    <row r="479" ht="15"/>
    <row r="480" ht="15"/>
    <row r="481" ht="15"/>
    <row r="482" ht="15"/>
    <row r="483" ht="15"/>
    <row r="484" ht="15"/>
    <row r="485" ht="15"/>
    <row r="486" ht="15"/>
    <row r="487" ht="15"/>
    <row r="488" ht="15"/>
    <row r="489" ht="15"/>
    <row r="490" ht="15"/>
    <row r="491" ht="15"/>
    <row r="492" ht="15"/>
    <row r="493" ht="15"/>
    <row r="494" ht="15"/>
    <row r="495" ht="15"/>
    <row r="496" ht="15"/>
    <row r="497" ht="15"/>
    <row r="498" ht="15"/>
    <row r="499" ht="15"/>
    <row r="500" ht="15"/>
    <row r="501" ht="15"/>
    <row r="502" ht="15"/>
    <row r="503" ht="15"/>
    <row r="504" ht="15"/>
    <row r="505" ht="15"/>
    <row r="506" ht="15"/>
    <row r="507" ht="15"/>
    <row r="508" ht="15"/>
    <row r="509" ht="15"/>
    <row r="510" ht="15"/>
    <row r="511" ht="15"/>
    <row r="512" ht="15"/>
    <row r="513" ht="15"/>
    <row r="514" ht="15"/>
    <row r="515" ht="15"/>
    <row r="516" ht="15"/>
    <row r="517" ht="15"/>
    <row r="518" ht="15"/>
    <row r="519" ht="15"/>
    <row r="520" ht="15"/>
    <row r="521" ht="15"/>
    <row r="522" ht="15"/>
    <row r="523" ht="15"/>
    <row r="524" ht="15"/>
    <row r="525" ht="15"/>
    <row r="526" ht="15"/>
    <row r="527" ht="15"/>
    <row r="528" ht="15"/>
    <row r="529" ht="15"/>
    <row r="530" ht="15"/>
    <row r="531" ht="15"/>
    <row r="532" ht="15"/>
    <row r="533" ht="15"/>
    <row r="534" ht="15"/>
    <row r="535" ht="15"/>
    <row r="536" ht="15"/>
    <row r="537" ht="15"/>
    <row r="538" ht="15"/>
    <row r="539" ht="15"/>
    <row r="540" ht="15"/>
    <row r="541" ht="15"/>
    <row r="542" ht="15"/>
    <row r="543" ht="15"/>
    <row r="544" ht="15"/>
    <row r="545" ht="15"/>
    <row r="546" ht="15"/>
    <row r="547" ht="15"/>
    <row r="548" ht="15"/>
    <row r="549" ht="15"/>
    <row r="550" ht="15"/>
    <row r="551" ht="15"/>
    <row r="552" ht="15"/>
    <row r="553" ht="15"/>
    <row r="554" ht="15"/>
    <row r="555" ht="15"/>
    <row r="556" ht="15"/>
    <row r="557" ht="15"/>
    <row r="558" ht="15"/>
    <row r="559" ht="15"/>
    <row r="560" ht="15"/>
    <row r="561" ht="15"/>
    <row r="562" ht="15"/>
    <row r="563" ht="15"/>
    <row r="564" ht="15"/>
    <row r="565" ht="15"/>
    <row r="566" ht="15"/>
    <row r="567" ht="15"/>
    <row r="568" ht="15"/>
    <row r="569" ht="15"/>
    <row r="570" ht="15"/>
    <row r="571" ht="15"/>
    <row r="572" ht="15"/>
    <row r="573" ht="15"/>
    <row r="574" ht="15"/>
    <row r="575" ht="15"/>
    <row r="576" ht="15"/>
    <row r="577" ht="15"/>
    <row r="578" ht="15"/>
    <row r="579" ht="15"/>
    <row r="580" ht="15"/>
    <row r="581" ht="15"/>
    <row r="582" ht="15"/>
    <row r="583" ht="15"/>
    <row r="584" ht="15"/>
    <row r="585" ht="15"/>
    <row r="586" ht="15"/>
    <row r="587" ht="15"/>
    <row r="588" ht="15"/>
    <row r="589" ht="15"/>
    <row r="590" ht="15"/>
    <row r="591" ht="15"/>
    <row r="592" ht="15"/>
    <row r="593" ht="15"/>
    <row r="594" ht="15"/>
    <row r="595" ht="15"/>
    <row r="596" ht="15"/>
    <row r="597" ht="15"/>
    <row r="598" ht="15"/>
    <row r="599" ht="15"/>
    <row r="600" ht="15"/>
    <row r="601" ht="15"/>
    <row r="602" ht="15"/>
    <row r="603" ht="15"/>
    <row r="604" ht="15"/>
    <row r="605" ht="15"/>
    <row r="606" ht="15"/>
    <row r="607" ht="15"/>
    <row r="608" ht="15"/>
    <row r="609" ht="15"/>
    <row r="610" ht="15"/>
    <row r="611" ht="15"/>
    <row r="612" ht="15"/>
    <row r="613" ht="15"/>
    <row r="614" ht="15"/>
    <row r="615" ht="15"/>
    <row r="616" ht="15"/>
    <row r="617" ht="15"/>
    <row r="618" ht="15"/>
    <row r="619" ht="15"/>
    <row r="620" ht="15"/>
    <row r="621" ht="15"/>
    <row r="622" ht="15"/>
    <row r="623" ht="15"/>
    <row r="624" ht="15"/>
    <row r="625" ht="15"/>
    <row r="626" ht="15"/>
    <row r="627" ht="15"/>
    <row r="628" ht="15"/>
    <row r="629" ht="15"/>
    <row r="630" ht="15"/>
    <row r="631" ht="15"/>
    <row r="632" ht="15"/>
    <row r="633" ht="15"/>
    <row r="634" ht="15"/>
    <row r="635" ht="15"/>
    <row r="636" ht="15"/>
    <row r="637" ht="15"/>
    <row r="638" ht="15"/>
    <row r="639" ht="15"/>
    <row r="640" ht="15"/>
    <row r="641" ht="15"/>
    <row r="642" ht="15"/>
    <row r="643" ht="15"/>
    <row r="644" ht="15"/>
    <row r="645" ht="15"/>
    <row r="646" ht="15"/>
    <row r="647" ht="15"/>
    <row r="648" ht="15"/>
    <row r="649" ht="15"/>
    <row r="650" ht="15"/>
    <row r="651" ht="15"/>
    <row r="652" ht="15"/>
    <row r="653" ht="15"/>
    <row r="654" ht="15"/>
    <row r="655" ht="15"/>
    <row r="656" ht="15"/>
    <row r="657" ht="15"/>
    <row r="658" ht="15"/>
    <row r="659" ht="15"/>
    <row r="660" ht="15"/>
    <row r="661" ht="15"/>
    <row r="662" ht="15"/>
    <row r="663" ht="15"/>
    <row r="664" ht="15"/>
    <row r="665" ht="15"/>
    <row r="666" ht="15"/>
    <row r="667" ht="15"/>
    <row r="668" ht="15"/>
    <row r="669" ht="15"/>
    <row r="670" ht="15"/>
    <row r="671" ht="15"/>
    <row r="672" ht="15"/>
    <row r="673" ht="15"/>
    <row r="674" ht="15"/>
    <row r="675" ht="15"/>
    <row r="676" ht="15"/>
    <row r="677" ht="15"/>
    <row r="678" ht="15"/>
    <row r="679" ht="15"/>
    <row r="680" ht="15"/>
    <row r="681" ht="15"/>
    <row r="682" ht="15"/>
    <row r="683" ht="15"/>
    <row r="684" ht="15"/>
    <row r="685" ht="15"/>
    <row r="686" ht="15"/>
    <row r="687" ht="15"/>
    <row r="688" ht="15"/>
    <row r="689" ht="15"/>
    <row r="690" ht="15"/>
    <row r="691" ht="15"/>
    <row r="692" ht="15"/>
    <row r="693" ht="15"/>
    <row r="694" ht="15"/>
    <row r="695" ht="15"/>
    <row r="696" ht="15"/>
    <row r="697" ht="15"/>
    <row r="698" ht="15"/>
    <row r="699" ht="15"/>
    <row r="700" ht="15"/>
    <row r="701" ht="15"/>
    <row r="702" ht="15"/>
    <row r="703" ht="15"/>
    <row r="704" ht="15"/>
    <row r="705" ht="15"/>
    <row r="706" ht="15"/>
    <row r="707" ht="15"/>
    <row r="708" ht="15"/>
    <row r="709" ht="15"/>
    <row r="710" ht="15"/>
    <row r="711" ht="15"/>
    <row r="712" ht="15"/>
    <row r="713" ht="15"/>
    <row r="714" ht="15"/>
    <row r="715" ht="15"/>
    <row r="716" ht="15"/>
    <row r="717" ht="15"/>
    <row r="718" ht="15"/>
    <row r="719" ht="15"/>
    <row r="720" ht="15"/>
    <row r="721" ht="15"/>
    <row r="722" ht="15"/>
    <row r="723" ht="15"/>
    <row r="724" ht="15"/>
    <row r="725" ht="15"/>
    <row r="726" ht="15"/>
    <row r="727" ht="15"/>
    <row r="728" ht="15"/>
    <row r="729" ht="15"/>
    <row r="730" ht="15"/>
    <row r="731" ht="15"/>
    <row r="732" ht="15"/>
    <row r="733" ht="15"/>
    <row r="734" ht="15"/>
    <row r="735" ht="15"/>
    <row r="736" ht="15"/>
    <row r="737" ht="15"/>
    <row r="738" ht="15"/>
    <row r="739" ht="15"/>
    <row r="740" ht="15"/>
    <row r="741" ht="15"/>
    <row r="742" ht="15"/>
    <row r="743" ht="15"/>
    <row r="744" ht="15"/>
    <row r="745" ht="15"/>
    <row r="746" ht="15"/>
    <row r="747" ht="15"/>
    <row r="748" ht="15"/>
    <row r="749" ht="15"/>
    <row r="750" ht="15"/>
    <row r="751" ht="15"/>
    <row r="752" ht="15"/>
    <row r="753" ht="15"/>
    <row r="754" ht="15"/>
    <row r="755" ht="15"/>
    <row r="756" ht="15"/>
    <row r="757" ht="15"/>
    <row r="758" ht="15"/>
    <row r="759" ht="15"/>
    <row r="760" ht="15"/>
    <row r="761" ht="15"/>
    <row r="762" ht="15"/>
    <row r="763" ht="15"/>
    <row r="764" ht="15"/>
    <row r="765" ht="15"/>
    <row r="766" ht="15"/>
    <row r="767" ht="15"/>
    <row r="768" ht="15"/>
    <row r="769" ht="15"/>
    <row r="770" ht="15"/>
    <row r="771" ht="15"/>
    <row r="772" ht="15"/>
    <row r="773" ht="15"/>
    <row r="774" ht="15"/>
    <row r="775" ht="15"/>
    <row r="776" ht="15"/>
    <row r="777" ht="15"/>
    <row r="778" ht="15"/>
    <row r="779" ht="15"/>
    <row r="780" ht="15"/>
    <row r="781" ht="15"/>
    <row r="782" ht="15"/>
    <row r="783" ht="15"/>
    <row r="784" ht="15"/>
    <row r="785" ht="15"/>
    <row r="786" ht="15"/>
    <row r="787" ht="15"/>
    <row r="788" ht="15"/>
    <row r="789" ht="15"/>
    <row r="790" ht="15"/>
    <row r="791" ht="15"/>
    <row r="792" ht="15"/>
    <row r="793" ht="15"/>
    <row r="794" ht="15"/>
    <row r="795" ht="15"/>
    <row r="796" ht="15"/>
    <row r="797" ht="15"/>
    <row r="798" ht="15"/>
    <row r="799" ht="15"/>
    <row r="800" ht="15"/>
    <row r="801" ht="15"/>
    <row r="802" ht="15"/>
    <row r="803" ht="15"/>
    <row r="804" ht="15"/>
    <row r="805" ht="15"/>
    <row r="806" ht="15"/>
    <row r="807" ht="15"/>
    <row r="808" ht="15"/>
    <row r="809" ht="15"/>
    <row r="810" ht="15"/>
    <row r="811" ht="15"/>
    <row r="812" ht="15"/>
    <row r="813" ht="15"/>
    <row r="814" ht="15"/>
    <row r="815" ht="15"/>
    <row r="816" ht="15"/>
    <row r="817" ht="15"/>
    <row r="818" ht="15"/>
    <row r="819" ht="15"/>
    <row r="820" ht="15"/>
    <row r="821" ht="15"/>
    <row r="822" ht="15"/>
    <row r="823" ht="15"/>
    <row r="824" ht="15"/>
    <row r="825" ht="15"/>
    <row r="826" ht="15"/>
    <row r="827" ht="15"/>
    <row r="828" ht="15"/>
    <row r="829" ht="15"/>
    <row r="830" ht="15"/>
    <row r="831" ht="15"/>
    <row r="832" ht="15"/>
    <row r="833" ht="15"/>
    <row r="834" ht="15"/>
    <row r="835" ht="15"/>
    <row r="836" ht="15"/>
    <row r="837" ht="15"/>
    <row r="838" ht="15"/>
    <row r="839" ht="15"/>
    <row r="840" ht="15"/>
    <row r="841" ht="15"/>
    <row r="842" ht="15"/>
    <row r="843" ht="15"/>
    <row r="844" ht="15"/>
    <row r="845" ht="15"/>
    <row r="846" ht="15"/>
    <row r="847" ht="15"/>
    <row r="848" ht="15"/>
    <row r="849" ht="15"/>
    <row r="850" ht="15"/>
    <row r="851" ht="15"/>
    <row r="852" ht="15"/>
    <row r="853" ht="15"/>
    <row r="854" ht="15"/>
    <row r="855" ht="15"/>
    <row r="856" ht="15"/>
    <row r="857" ht="15"/>
    <row r="858" ht="15"/>
    <row r="859" ht="15"/>
    <row r="860" ht="15"/>
    <row r="861" ht="15"/>
    <row r="862" ht="15"/>
    <row r="863" ht="15"/>
    <row r="864" ht="15"/>
    <row r="865" ht="15"/>
    <row r="866" ht="15"/>
    <row r="867" ht="15"/>
    <row r="868" ht="15"/>
    <row r="869" ht="15"/>
    <row r="870" ht="15"/>
    <row r="871" ht="15"/>
    <row r="872" ht="15"/>
    <row r="873" ht="15"/>
    <row r="874" ht="15"/>
    <row r="875" ht="15"/>
    <row r="876" ht="15"/>
    <row r="877" ht="15"/>
    <row r="878" ht="15"/>
    <row r="879" ht="15"/>
    <row r="880" ht="15"/>
    <row r="881" ht="15"/>
    <row r="882" ht="15"/>
    <row r="883" ht="15"/>
    <row r="884" ht="15"/>
    <row r="885" ht="15"/>
    <row r="886" ht="15"/>
    <row r="887" ht="15"/>
    <row r="888" ht="15"/>
    <row r="889" ht="15"/>
    <row r="890" ht="15"/>
    <row r="891" ht="15"/>
    <row r="892" ht="15"/>
    <row r="893" ht="15"/>
    <row r="894" ht="15"/>
    <row r="895" ht="15"/>
    <row r="896" ht="15"/>
    <row r="897" ht="15"/>
    <row r="898" ht="15"/>
    <row r="899" ht="15"/>
    <row r="900" ht="15"/>
    <row r="901" ht="15"/>
    <row r="902" ht="15"/>
    <row r="903" ht="15"/>
    <row r="904" ht="15"/>
    <row r="905" ht="15"/>
    <row r="906" ht="15"/>
    <row r="907" ht="15"/>
    <row r="908" ht="15"/>
    <row r="909" ht="15"/>
    <row r="910" ht="15"/>
    <row r="911" ht="15"/>
    <row r="912" ht="15"/>
    <row r="913" ht="15"/>
    <row r="914" ht="15"/>
    <row r="915" ht="15"/>
    <row r="916" ht="15"/>
    <row r="917" ht="15"/>
    <row r="918" ht="15"/>
    <row r="919" ht="15"/>
    <row r="920" ht="15"/>
    <row r="921" ht="15"/>
    <row r="922" ht="15"/>
    <row r="923" ht="15"/>
    <row r="924" ht="15"/>
    <row r="925" ht="15"/>
    <row r="926" ht="15"/>
    <row r="927" ht="15"/>
    <row r="928" ht="15"/>
    <row r="929" ht="15"/>
    <row r="930" ht="15"/>
    <row r="931" ht="15"/>
    <row r="932" ht="15"/>
    <row r="933" ht="15"/>
    <row r="934" ht="15"/>
    <row r="935" ht="15"/>
    <row r="936" ht="15"/>
    <row r="937" ht="15"/>
    <row r="938" ht="15"/>
    <row r="939" ht="15"/>
    <row r="940" ht="15"/>
    <row r="941" ht="15"/>
    <row r="942" ht="15"/>
    <row r="943" ht="15"/>
    <row r="944" ht="15"/>
    <row r="945" ht="15"/>
    <row r="946" ht="15"/>
    <row r="947" ht="15"/>
    <row r="948" ht="15"/>
    <row r="949" ht="15"/>
    <row r="950" ht="15"/>
    <row r="951" ht="15"/>
    <row r="952" ht="15"/>
    <row r="953" ht="15"/>
    <row r="954" ht="15"/>
    <row r="955" ht="15"/>
    <row r="956" ht="15"/>
    <row r="957" ht="15"/>
    <row r="958" ht="15"/>
    <row r="959" ht="15"/>
    <row r="960" ht="15"/>
    <row r="961" ht="15"/>
    <row r="962" ht="15"/>
    <row r="963" ht="15"/>
    <row r="964" ht="15"/>
    <row r="965" ht="15"/>
    <row r="966" ht="15"/>
    <row r="967" ht="15"/>
    <row r="968" ht="15"/>
    <row r="969" ht="15"/>
    <row r="970" ht="15"/>
    <row r="971" ht="15"/>
    <row r="972" ht="15"/>
    <row r="973" ht="15"/>
    <row r="974" ht="15"/>
    <row r="975" ht="15"/>
    <row r="976" ht="15"/>
    <row r="977" ht="15"/>
    <row r="978" ht="15"/>
    <row r="979" ht="15"/>
    <row r="980" ht="15"/>
    <row r="981" ht="15"/>
    <row r="982" ht="15"/>
    <row r="983" ht="15"/>
    <row r="984" ht="15"/>
    <row r="985" ht="15"/>
    <row r="986" ht="15"/>
    <row r="987" ht="15"/>
    <row r="988" ht="15"/>
    <row r="989" ht="15"/>
    <row r="990" ht="15"/>
    <row r="991" ht="15"/>
    <row r="992" ht="15"/>
    <row r="993" ht="15"/>
    <row r="994" ht="15"/>
    <row r="995" ht="15"/>
    <row r="996" ht="15"/>
    <row r="997" ht="15"/>
    <row r="998" ht="15"/>
    <row r="999" ht="15"/>
    <row r="1000" ht="15"/>
    <row r="1001" ht="15"/>
    <row r="1002" ht="15"/>
    <row r="1003" ht="15"/>
    <row r="1004" ht="15"/>
    <row r="1005" ht="15"/>
    <row r="1006" ht="15"/>
    <row r="1007" ht="15"/>
    <row r="1008" ht="15"/>
    <row r="1009" ht="15"/>
    <row r="1010" ht="15"/>
    <row r="1011" ht="15"/>
    <row r="1012" ht="15"/>
    <row r="1013" ht="15"/>
    <row r="1014" ht="15"/>
    <row r="1015" ht="15"/>
    <row r="1016" ht="15"/>
    <row r="1017" ht="15"/>
    <row r="1018" ht="15"/>
    <row r="1019" ht="15"/>
    <row r="1020" ht="15"/>
    <row r="1021" ht="15"/>
    <row r="1022" ht="15"/>
    <row r="1023" ht="15"/>
    <row r="1024" ht="15"/>
    <row r="1025" ht="15"/>
    <row r="1026" ht="15"/>
    <row r="1027" ht="15"/>
    <row r="1028" ht="15"/>
    <row r="1029" ht="15"/>
    <row r="1030" ht="15"/>
    <row r="1031" ht="15"/>
    <row r="1032" ht="15"/>
    <row r="1033" ht="15"/>
    <row r="1034" ht="15"/>
    <row r="1035" ht="15"/>
    <row r="1036" ht="15"/>
    <row r="1037" ht="15"/>
    <row r="1038" ht="15"/>
    <row r="1039" ht="15"/>
    <row r="1040" ht="15"/>
    <row r="1041" ht="15"/>
    <row r="1042" ht="15"/>
    <row r="1043" ht="15"/>
    <row r="1044" ht="15"/>
    <row r="1045" ht="15"/>
    <row r="1046" ht="15"/>
    <row r="1047" ht="15"/>
    <row r="1048" ht="15"/>
    <row r="1049" ht="15"/>
    <row r="1050" ht="15"/>
    <row r="1051" ht="15"/>
    <row r="1052" ht="15"/>
    <row r="1053" ht="15"/>
    <row r="1054" ht="15"/>
    <row r="1055" ht="15"/>
    <row r="1056" ht="15"/>
    <row r="1057" ht="15"/>
    <row r="1058" ht="15"/>
    <row r="1059" ht="15"/>
    <row r="1060" ht="15"/>
    <row r="1061" ht="15"/>
    <row r="1062" ht="15"/>
    <row r="1063" ht="15"/>
    <row r="1064" ht="15"/>
    <row r="1065" ht="15"/>
    <row r="1066" ht="15"/>
    <row r="1067" ht="15"/>
    <row r="1068" ht="15"/>
    <row r="1069" ht="15"/>
    <row r="1070" ht="15"/>
    <row r="1071" ht="15"/>
    <row r="1072" ht="15"/>
    <row r="1073" ht="15"/>
    <row r="1074" ht="15"/>
    <row r="1075" ht="15"/>
    <row r="1076" ht="15"/>
    <row r="1077" ht="15"/>
    <row r="1078" ht="15"/>
    <row r="1079" ht="15"/>
    <row r="1080" ht="15"/>
    <row r="1081" ht="15"/>
    <row r="1082" ht="15"/>
    <row r="1083" ht="15"/>
    <row r="1084" ht="15"/>
    <row r="1085" ht="15"/>
    <row r="1086" ht="15"/>
    <row r="1087" ht="15"/>
    <row r="1088" ht="15"/>
    <row r="1089" ht="15"/>
    <row r="1090" ht="15"/>
    <row r="1091" ht="15"/>
    <row r="1092" ht="15"/>
    <row r="1093" ht="15"/>
    <row r="1094" ht="15"/>
    <row r="1095" ht="15"/>
    <row r="1096" ht="15"/>
    <row r="1097" ht="15"/>
    <row r="1098" ht="15"/>
    <row r="1099" ht="15"/>
    <row r="1100" ht="15"/>
    <row r="1101" ht="15"/>
    <row r="1102" ht="15"/>
    <row r="1103" ht="15"/>
    <row r="1104" ht="15"/>
    <row r="1105" ht="15"/>
    <row r="1106" ht="15"/>
    <row r="1107" ht="15"/>
    <row r="1108" ht="15"/>
    <row r="1109" ht="15"/>
    <row r="1110" ht="15"/>
    <row r="1111" ht="15"/>
    <row r="1112" ht="15"/>
    <row r="1113" ht="15"/>
    <row r="1114" ht="15"/>
    <row r="1115" ht="15"/>
    <row r="1116" ht="15"/>
    <row r="1117" ht="15"/>
    <row r="1118" ht="15"/>
    <row r="1119" ht="15"/>
    <row r="1120" ht="15"/>
    <row r="1121" ht="15"/>
    <row r="1122" ht="15"/>
    <row r="1123" ht="15"/>
    <row r="1124" ht="15"/>
    <row r="1125" ht="15"/>
    <row r="1126" ht="15"/>
    <row r="1127" ht="15"/>
    <row r="1128" ht="15"/>
    <row r="1129" ht="15"/>
    <row r="1130" ht="15"/>
    <row r="1131" ht="15"/>
    <row r="1132" ht="15"/>
    <row r="1133" ht="15"/>
    <row r="1134" ht="15"/>
    <row r="1135" ht="15"/>
    <row r="1136" ht="15"/>
    <row r="1137" ht="15"/>
    <row r="1138" ht="15"/>
    <row r="1139" ht="15"/>
    <row r="1140" ht="15"/>
    <row r="1141" ht="15"/>
    <row r="1142" ht="15"/>
    <row r="1143" ht="15"/>
    <row r="1144" ht="15"/>
    <row r="1145" ht="15"/>
    <row r="1146" ht="15"/>
    <row r="1147" ht="15"/>
    <row r="1148" ht="15"/>
    <row r="1149" ht="15"/>
    <row r="1150" ht="15"/>
    <row r="1151" ht="15"/>
    <row r="1152" ht="15"/>
    <row r="1153" ht="15"/>
    <row r="1154" ht="15"/>
    <row r="1155" ht="15"/>
    <row r="1156" ht="15"/>
    <row r="1157" ht="15"/>
    <row r="1158" ht="15"/>
    <row r="1159" ht="15"/>
    <row r="1160" ht="15"/>
    <row r="1161" ht="15"/>
    <row r="1162" ht="15"/>
    <row r="1163" ht="15"/>
    <row r="1164" ht="15"/>
    <row r="1165" ht="15"/>
    <row r="1166" ht="15"/>
    <row r="1167" ht="15"/>
    <row r="1168" ht="15"/>
    <row r="1169" ht="15"/>
    <row r="1170" ht="15"/>
    <row r="1171" ht="15"/>
    <row r="1172" ht="15"/>
    <row r="1173" ht="15"/>
    <row r="1174" ht="15"/>
    <row r="1175" ht="15"/>
    <row r="1176" ht="15"/>
    <row r="1177" ht="15"/>
    <row r="1178" ht="15"/>
    <row r="1179" ht="15"/>
    <row r="1180" ht="15"/>
    <row r="1181" ht="15"/>
    <row r="1182" ht="15"/>
    <row r="1183" ht="15"/>
    <row r="1184" ht="15"/>
    <row r="1185" ht="15"/>
    <row r="1186" ht="15"/>
    <row r="1187" ht="15"/>
    <row r="1188" ht="15"/>
    <row r="1189" ht="15"/>
    <row r="1190" ht="15"/>
    <row r="1191" ht="15"/>
    <row r="1192" ht="15"/>
    <row r="1193" ht="15"/>
    <row r="1194" ht="15"/>
    <row r="1195" ht="15"/>
    <row r="1196" ht="15"/>
    <row r="1197" ht="15"/>
    <row r="1198" ht="15"/>
    <row r="1199" ht="15"/>
    <row r="1200" ht="15"/>
    <row r="1201" ht="15"/>
    <row r="1202" ht="15"/>
    <row r="1203" ht="15"/>
    <row r="1204" ht="15"/>
    <row r="1205" ht="15"/>
    <row r="1206" ht="15"/>
    <row r="1207" ht="15"/>
    <row r="1208" ht="15"/>
    <row r="1209" ht="15"/>
    <row r="1210" ht="15"/>
    <row r="1211" ht="15"/>
    <row r="1212" ht="15"/>
    <row r="1213" ht="15"/>
  </sheetData>
  <mergeCells count="254">
    <mergeCell ref="Z47:Z49"/>
    <mergeCell ref="Z50:Z52"/>
    <mergeCell ref="Z53:Z55"/>
    <mergeCell ref="Z56:Z58"/>
    <mergeCell ref="Z60:Z63"/>
    <mergeCell ref="P4:Z4"/>
    <mergeCell ref="R5:Z5"/>
    <mergeCell ref="A2:Z2"/>
    <mergeCell ref="S6:Z6"/>
    <mergeCell ref="S7:Z7"/>
    <mergeCell ref="A3:Z3"/>
    <mergeCell ref="G5:O5"/>
    <mergeCell ref="H6:O6"/>
    <mergeCell ref="H7:O7"/>
    <mergeCell ref="Z14:Z17"/>
    <mergeCell ref="Z18:Z20"/>
    <mergeCell ref="Z21:Z23"/>
    <mergeCell ref="Z24:Z26"/>
    <mergeCell ref="Z30:Z32"/>
    <mergeCell ref="Z33:Z36"/>
    <mergeCell ref="Z37:Z39"/>
    <mergeCell ref="Z40:Z42"/>
    <mergeCell ref="Z43:Z46"/>
    <mergeCell ref="X47:X49"/>
    <mergeCell ref="N1:Y1"/>
    <mergeCell ref="A12:Y12"/>
    <mergeCell ref="Y47:Y49"/>
    <mergeCell ref="Y50:Y52"/>
    <mergeCell ref="Y53:Y55"/>
    <mergeCell ref="Y56:Y58"/>
    <mergeCell ref="Y60:Y63"/>
    <mergeCell ref="F4:N4"/>
    <mergeCell ref="Y14:Y17"/>
    <mergeCell ref="Y18:Y20"/>
    <mergeCell ref="Y21:Y23"/>
    <mergeCell ref="Y24:Y26"/>
    <mergeCell ref="Y30:Y32"/>
    <mergeCell ref="Y33:Y36"/>
    <mergeCell ref="Y37:Y39"/>
    <mergeCell ref="Y40:Y42"/>
    <mergeCell ref="Y43:Y46"/>
    <mergeCell ref="X60:X63"/>
    <mergeCell ref="P56:P58"/>
    <mergeCell ref="Q56:Q58"/>
    <mergeCell ref="T56:T58"/>
    <mergeCell ref="U56:U58"/>
    <mergeCell ref="V56:V58"/>
    <mergeCell ref="X56:X58"/>
    <mergeCell ref="Q40:Q42"/>
    <mergeCell ref="U40:U42"/>
    <mergeCell ref="W40:W42"/>
    <mergeCell ref="X43:X46"/>
    <mergeCell ref="X40:X42"/>
    <mergeCell ref="A60:B63"/>
    <mergeCell ref="C60:C63"/>
    <mergeCell ref="D60:D63"/>
    <mergeCell ref="E60:E63"/>
    <mergeCell ref="P60:P63"/>
    <mergeCell ref="Q60:Q63"/>
    <mergeCell ref="R60:R63"/>
    <mergeCell ref="S60:S63"/>
    <mergeCell ref="W56:W58"/>
    <mergeCell ref="A56:B59"/>
    <mergeCell ref="C56:C59"/>
    <mergeCell ref="D56:D59"/>
    <mergeCell ref="E56:E59"/>
    <mergeCell ref="R56:R58"/>
    <mergeCell ref="S56:S58"/>
    <mergeCell ref="T60:T63"/>
    <mergeCell ref="U60:U63"/>
    <mergeCell ref="V60:V63"/>
    <mergeCell ref="W60:W63"/>
    <mergeCell ref="Q43:Q46"/>
    <mergeCell ref="R47:R49"/>
    <mergeCell ref="A43:A46"/>
    <mergeCell ref="B43:B46"/>
    <mergeCell ref="V43:V46"/>
    <mergeCell ref="T47:T49"/>
    <mergeCell ref="U47:U49"/>
    <mergeCell ref="V47:V49"/>
    <mergeCell ref="A47:A49"/>
    <mergeCell ref="B47:B49"/>
    <mergeCell ref="Q47:Q49"/>
    <mergeCell ref="E53:E55"/>
    <mergeCell ref="P53:P55"/>
    <mergeCell ref="W43:W46"/>
    <mergeCell ref="W47:W49"/>
    <mergeCell ref="A4:A8"/>
    <mergeCell ref="B4:B8"/>
    <mergeCell ref="C4:D4"/>
    <mergeCell ref="C5:C8"/>
    <mergeCell ref="D5:D8"/>
    <mergeCell ref="E4:E8"/>
    <mergeCell ref="A13:B13"/>
    <mergeCell ref="A14:A17"/>
    <mergeCell ref="B14:B17"/>
    <mergeCell ref="C14:C17"/>
    <mergeCell ref="D14:D17"/>
    <mergeCell ref="E14:E17"/>
    <mergeCell ref="A10:B10"/>
    <mergeCell ref="A11:B11"/>
    <mergeCell ref="F5:F8"/>
    <mergeCell ref="P5:P8"/>
    <mergeCell ref="V14:V17"/>
    <mergeCell ref="W14:W17"/>
    <mergeCell ref="X14:X17"/>
    <mergeCell ref="R14:R17"/>
    <mergeCell ref="S14:S17"/>
    <mergeCell ref="T14:T17"/>
    <mergeCell ref="U14:U17"/>
    <mergeCell ref="P14:P17"/>
    <mergeCell ref="X18:X20"/>
    <mergeCell ref="R18:R20"/>
    <mergeCell ref="S18:S20"/>
    <mergeCell ref="T18:T20"/>
    <mergeCell ref="U18:U20"/>
    <mergeCell ref="V18:V20"/>
    <mergeCell ref="W18:W20"/>
    <mergeCell ref="Q14:Q17"/>
    <mergeCell ref="Q18:Q20"/>
    <mergeCell ref="A18:A20"/>
    <mergeCell ref="B18:B20"/>
    <mergeCell ref="C18:C20"/>
    <mergeCell ref="D18:D20"/>
    <mergeCell ref="E18:E20"/>
    <mergeCell ref="P18:P20"/>
    <mergeCell ref="A21:A23"/>
    <mergeCell ref="B21:B23"/>
    <mergeCell ref="C21:C23"/>
    <mergeCell ref="D21:D23"/>
    <mergeCell ref="E21:E23"/>
    <mergeCell ref="P21:P23"/>
    <mergeCell ref="P24:P26"/>
    <mergeCell ref="P27:P29"/>
    <mergeCell ref="Q30:Q32"/>
    <mergeCell ref="R30:R32"/>
    <mergeCell ref="S30:S32"/>
    <mergeCell ref="C30:C32"/>
    <mergeCell ref="D30:D32"/>
    <mergeCell ref="E30:E32"/>
    <mergeCell ref="E33:E36"/>
    <mergeCell ref="A24:A26"/>
    <mergeCell ref="B24:B26"/>
    <mergeCell ref="C24:C26"/>
    <mergeCell ref="D24:D26"/>
    <mergeCell ref="E24:E26"/>
    <mergeCell ref="A27:A29"/>
    <mergeCell ref="B27:B29"/>
    <mergeCell ref="C27:C29"/>
    <mergeCell ref="D27:D29"/>
    <mergeCell ref="E27:E29"/>
    <mergeCell ref="A30:A32"/>
    <mergeCell ref="B30:B32"/>
    <mergeCell ref="A33:A36"/>
    <mergeCell ref="B33:B36"/>
    <mergeCell ref="C33:C36"/>
    <mergeCell ref="D33:D36"/>
    <mergeCell ref="A53:A55"/>
    <mergeCell ref="B53:B55"/>
    <mergeCell ref="C53:C55"/>
    <mergeCell ref="D53:D55"/>
    <mergeCell ref="A37:A39"/>
    <mergeCell ref="B37:B39"/>
    <mergeCell ref="A40:A42"/>
    <mergeCell ref="B40:B42"/>
    <mergeCell ref="C40:C42"/>
    <mergeCell ref="D40:D42"/>
    <mergeCell ref="D47:D49"/>
    <mergeCell ref="C43:C46"/>
    <mergeCell ref="D43:D46"/>
    <mergeCell ref="X53:X55"/>
    <mergeCell ref="A50:A52"/>
    <mergeCell ref="B50:B52"/>
    <mergeCell ref="C50:C52"/>
    <mergeCell ref="D50:D52"/>
    <mergeCell ref="E50:E52"/>
    <mergeCell ref="P50:P52"/>
    <mergeCell ref="Q50:Q52"/>
    <mergeCell ref="R50:R52"/>
    <mergeCell ref="S50:S52"/>
    <mergeCell ref="R53:R55"/>
    <mergeCell ref="Q53:Q55"/>
    <mergeCell ref="V53:V55"/>
    <mergeCell ref="T53:T55"/>
    <mergeCell ref="U53:U55"/>
    <mergeCell ref="S53:S55"/>
    <mergeCell ref="R40:R42"/>
    <mergeCell ref="C47:C49"/>
    <mergeCell ref="U33:U36"/>
    <mergeCell ref="S47:S49"/>
    <mergeCell ref="C37:C39"/>
    <mergeCell ref="D37:D39"/>
    <mergeCell ref="E37:E39"/>
    <mergeCell ref="P37:P39"/>
    <mergeCell ref="Q37:Q39"/>
    <mergeCell ref="S40:S42"/>
    <mergeCell ref="T40:T42"/>
    <mergeCell ref="T43:T46"/>
    <mergeCell ref="U43:U46"/>
    <mergeCell ref="T37:T39"/>
    <mergeCell ref="U37:U39"/>
    <mergeCell ref="R43:R46"/>
    <mergeCell ref="S43:S46"/>
    <mergeCell ref="S37:S39"/>
    <mergeCell ref="E40:E42"/>
    <mergeCell ref="P40:P42"/>
    <mergeCell ref="E47:E49"/>
    <mergeCell ref="P47:P49"/>
    <mergeCell ref="E43:E46"/>
    <mergeCell ref="P43:P46"/>
    <mergeCell ref="V40:V42"/>
    <mergeCell ref="W53:W55"/>
    <mergeCell ref="W50:W52"/>
    <mergeCell ref="V50:V52"/>
    <mergeCell ref="W37:W39"/>
    <mergeCell ref="X50:X52"/>
    <mergeCell ref="G7:G8"/>
    <mergeCell ref="R7:R8"/>
    <mergeCell ref="Q5:Q8"/>
    <mergeCell ref="P30:P32"/>
    <mergeCell ref="T21:T23"/>
    <mergeCell ref="T24:T26"/>
    <mergeCell ref="P33:P36"/>
    <mergeCell ref="Q33:Q36"/>
    <mergeCell ref="R33:R36"/>
    <mergeCell ref="T50:T52"/>
    <mergeCell ref="U50:U52"/>
    <mergeCell ref="V33:V36"/>
    <mergeCell ref="W33:W36"/>
    <mergeCell ref="W21:W23"/>
    <mergeCell ref="X21:X23"/>
    <mergeCell ref="V24:V26"/>
    <mergeCell ref="W24:W26"/>
    <mergeCell ref="R37:R39"/>
    <mergeCell ref="X37:X39"/>
    <mergeCell ref="X30:X32"/>
    <mergeCell ref="X24:X26"/>
    <mergeCell ref="U24:U26"/>
    <mergeCell ref="S21:S23"/>
    <mergeCell ref="Q21:Q23"/>
    <mergeCell ref="U21:U23"/>
    <mergeCell ref="V21:V23"/>
    <mergeCell ref="R21:R23"/>
    <mergeCell ref="T33:T36"/>
    <mergeCell ref="X33:X36"/>
    <mergeCell ref="S33:S36"/>
    <mergeCell ref="T30:T32"/>
    <mergeCell ref="U30:U32"/>
    <mergeCell ref="V30:V32"/>
    <mergeCell ref="W30:W32"/>
    <mergeCell ref="V37:V39"/>
    <mergeCell ref="Q24:Q26"/>
    <mergeCell ref="R24:R26"/>
    <mergeCell ref="S24:S26"/>
  </mergeCells>
  <printOptions horizontalCentered="1"/>
  <pageMargins left="0" right="0" top="0.78740157480314965" bottom="0.39370078740157483" header="0.31496062992125984" footer="0.31496062992125984"/>
  <pageSetup paperSize="9" scale="4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W62"/>
  <sheetViews>
    <sheetView topLeftCell="A3" workbookViewId="0">
      <selection activeCell="E21" sqref="E21:E23"/>
    </sheetView>
  </sheetViews>
  <sheetFormatPr defaultRowHeight="15"/>
  <cols>
    <col min="1" max="1" width="6.5703125" customWidth="1"/>
    <col min="2" max="2" width="30.7109375" customWidth="1"/>
    <col min="3" max="3" width="7.140625" hidden="1" customWidth="1"/>
    <col min="4" max="4" width="7.85546875" hidden="1" customWidth="1"/>
    <col min="5" max="5" width="24.28515625" customWidth="1"/>
    <col min="6" max="6" width="14.42578125" hidden="1" customWidth="1"/>
    <col min="7" max="7" width="10.140625" hidden="1" customWidth="1"/>
    <col min="8" max="8" width="13.140625" customWidth="1"/>
    <col min="9" max="9" width="11.28515625" hidden="1" customWidth="1"/>
    <col min="10" max="10" width="11.7109375" hidden="1" customWidth="1"/>
    <col min="11" max="13" width="0" hidden="1" customWidth="1"/>
    <col min="14" max="14" width="19.7109375" customWidth="1"/>
    <col min="17" max="17" width="9.140625" style="45"/>
  </cols>
  <sheetData>
    <row r="1" spans="1:75" s="1" customFormat="1" ht="46.5" hidden="1" customHeight="1">
      <c r="C1" s="41"/>
      <c r="D1" s="37"/>
      <c r="E1" s="37"/>
      <c r="F1" s="37"/>
      <c r="G1" s="37"/>
      <c r="H1" s="37"/>
      <c r="I1" s="37"/>
      <c r="J1" s="37"/>
      <c r="K1" s="37"/>
      <c r="L1" s="37"/>
      <c r="M1" s="143" t="s">
        <v>71</v>
      </c>
      <c r="N1" s="143"/>
      <c r="O1" s="143"/>
      <c r="P1" s="143"/>
      <c r="Q1" s="143"/>
      <c r="R1" s="143"/>
      <c r="S1" s="143"/>
      <c r="T1" s="143"/>
      <c r="U1" s="143"/>
      <c r="V1" s="143"/>
      <c r="W1" s="2"/>
      <c r="X1" s="2"/>
    </row>
    <row r="2" spans="1:75" s="1" customFormat="1" ht="30.75" hidden="1" customHeight="1">
      <c r="A2" s="97" t="s">
        <v>30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2"/>
      <c r="X2" s="2"/>
    </row>
    <row r="3" spans="1:75" s="1" customFormat="1" ht="13.5" customHeight="1">
      <c r="A3" s="145" t="s">
        <v>29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5"/>
      <c r="W3" s="2"/>
      <c r="X3" s="2"/>
    </row>
    <row r="4" spans="1:75" s="1" customFormat="1" ht="12.75" customHeight="1">
      <c r="A4" s="113" t="s">
        <v>0</v>
      </c>
      <c r="B4" s="113" t="s">
        <v>1</v>
      </c>
      <c r="C4" s="107" t="s">
        <v>2</v>
      </c>
      <c r="D4" s="107"/>
      <c r="E4" s="113" t="s">
        <v>3</v>
      </c>
      <c r="F4" s="146" t="s">
        <v>4</v>
      </c>
      <c r="G4" s="147"/>
      <c r="H4" s="147"/>
      <c r="I4" s="147"/>
      <c r="J4" s="147"/>
      <c r="K4" s="147"/>
      <c r="L4" s="147"/>
      <c r="M4" s="147"/>
      <c r="N4" s="84" t="s">
        <v>5</v>
      </c>
      <c r="O4" s="84"/>
      <c r="P4" s="84"/>
      <c r="Q4" s="84"/>
      <c r="R4" s="84"/>
      <c r="S4" s="84"/>
      <c r="T4" s="84"/>
      <c r="U4" s="84"/>
      <c r="V4" s="84"/>
      <c r="W4" s="2"/>
      <c r="X4" s="2"/>
    </row>
    <row r="5" spans="1:75" s="1" customFormat="1" ht="29.25" customHeight="1">
      <c r="A5" s="106"/>
      <c r="B5" s="106"/>
      <c r="C5" s="101" t="s">
        <v>6</v>
      </c>
      <c r="D5" s="101" t="s">
        <v>7</v>
      </c>
      <c r="E5" s="106"/>
      <c r="F5" s="101" t="s">
        <v>8</v>
      </c>
      <c r="G5" s="148" t="s">
        <v>9</v>
      </c>
      <c r="H5" s="149"/>
      <c r="I5" s="149"/>
      <c r="J5" s="149"/>
      <c r="K5" s="149"/>
      <c r="L5" s="149"/>
      <c r="M5" s="89"/>
      <c r="N5" s="157" t="s">
        <v>10</v>
      </c>
      <c r="O5" s="157" t="s">
        <v>11</v>
      </c>
      <c r="P5" s="85" t="s">
        <v>12</v>
      </c>
      <c r="Q5" s="85"/>
      <c r="R5" s="85"/>
      <c r="S5" s="85"/>
      <c r="T5" s="85"/>
      <c r="U5" s="85"/>
      <c r="V5" s="85"/>
      <c r="W5" s="2"/>
      <c r="X5" s="2"/>
    </row>
    <row r="6" spans="1:75" s="1" customFormat="1" ht="22.5" hidden="1" customHeight="1">
      <c r="A6" s="106"/>
      <c r="B6" s="106"/>
      <c r="C6" s="106"/>
      <c r="D6" s="106"/>
      <c r="E6" s="106"/>
      <c r="F6" s="106"/>
      <c r="G6" s="30" t="s">
        <v>13</v>
      </c>
      <c r="H6" s="148" t="s">
        <v>14</v>
      </c>
      <c r="I6" s="149"/>
      <c r="J6" s="149"/>
      <c r="K6" s="149"/>
      <c r="L6" s="149"/>
      <c r="M6" s="149"/>
      <c r="N6" s="150"/>
      <c r="O6" s="150"/>
      <c r="P6" s="30" t="s">
        <v>15</v>
      </c>
      <c r="Q6" s="85" t="s">
        <v>14</v>
      </c>
      <c r="R6" s="85"/>
      <c r="S6" s="85"/>
      <c r="T6" s="85"/>
      <c r="U6" s="85"/>
      <c r="V6" s="85"/>
      <c r="W6" s="2"/>
      <c r="X6" s="2"/>
    </row>
    <row r="7" spans="1:75" s="1" customFormat="1" ht="15" customHeight="1">
      <c r="A7" s="106"/>
      <c r="B7" s="106"/>
      <c r="C7" s="106"/>
      <c r="D7" s="106"/>
      <c r="E7" s="106"/>
      <c r="F7" s="106"/>
      <c r="G7" s="150" t="s">
        <v>13</v>
      </c>
      <c r="H7" s="148" t="s">
        <v>14</v>
      </c>
      <c r="I7" s="149"/>
      <c r="J7" s="149"/>
      <c r="K7" s="149"/>
      <c r="L7" s="149"/>
      <c r="M7" s="89"/>
      <c r="N7" s="150"/>
      <c r="O7" s="150"/>
      <c r="P7" s="150" t="s">
        <v>15</v>
      </c>
      <c r="Q7" s="148" t="s">
        <v>14</v>
      </c>
      <c r="R7" s="149"/>
      <c r="S7" s="149"/>
      <c r="T7" s="149"/>
      <c r="U7" s="149"/>
      <c r="V7" s="89"/>
      <c r="W7" s="2"/>
      <c r="X7" s="2"/>
    </row>
    <row r="8" spans="1:75" s="1" customFormat="1" ht="22.5" customHeight="1">
      <c r="A8" s="107"/>
      <c r="B8" s="107"/>
      <c r="C8" s="107"/>
      <c r="D8" s="107"/>
      <c r="E8" s="107"/>
      <c r="F8" s="107"/>
      <c r="G8" s="84"/>
      <c r="H8" s="4">
        <v>2020</v>
      </c>
      <c r="I8" s="4">
        <v>2021</v>
      </c>
      <c r="J8" s="4">
        <v>2022</v>
      </c>
      <c r="K8" s="4">
        <v>2023</v>
      </c>
      <c r="L8" s="4">
        <v>2024</v>
      </c>
      <c r="M8" s="4">
        <v>2025</v>
      </c>
      <c r="N8" s="84"/>
      <c r="O8" s="84"/>
      <c r="P8" s="84"/>
      <c r="Q8" s="42">
        <v>2020</v>
      </c>
      <c r="R8" s="4">
        <v>2021</v>
      </c>
      <c r="S8" s="4">
        <v>2022</v>
      </c>
      <c r="T8" s="4">
        <v>2023</v>
      </c>
      <c r="U8" s="4">
        <v>2024</v>
      </c>
      <c r="V8" s="4">
        <v>2025</v>
      </c>
      <c r="W8" s="2"/>
      <c r="X8" s="2"/>
    </row>
    <row r="9" spans="1:75" s="8" customFormat="1" ht="12.75" hidden="1">
      <c r="A9" s="4">
        <v>1</v>
      </c>
      <c r="B9" s="5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4">
        <v>12</v>
      </c>
      <c r="M9" s="4">
        <v>13</v>
      </c>
      <c r="N9" s="4">
        <v>16</v>
      </c>
      <c r="O9" s="4">
        <v>17</v>
      </c>
      <c r="P9" s="4">
        <v>18</v>
      </c>
      <c r="Q9" s="42">
        <v>19</v>
      </c>
      <c r="R9" s="4">
        <v>20</v>
      </c>
      <c r="S9" s="4">
        <v>21</v>
      </c>
      <c r="T9" s="4">
        <v>22</v>
      </c>
      <c r="U9" s="4">
        <v>23</v>
      </c>
      <c r="V9" s="4">
        <v>24</v>
      </c>
      <c r="W9" s="6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</row>
    <row r="10" spans="1:75" s="8" customFormat="1" ht="95.25" hidden="1" customHeight="1">
      <c r="A10" s="151" t="s">
        <v>31</v>
      </c>
      <c r="B10" s="152"/>
      <c r="C10" s="4">
        <v>2020</v>
      </c>
      <c r="D10" s="4">
        <v>2025</v>
      </c>
      <c r="E10" s="4" t="s">
        <v>16</v>
      </c>
      <c r="F10" s="4" t="s">
        <v>16</v>
      </c>
      <c r="G10" s="4" t="s">
        <v>16</v>
      </c>
      <c r="H10" s="4" t="s">
        <v>16</v>
      </c>
      <c r="I10" s="4" t="s">
        <v>16</v>
      </c>
      <c r="J10" s="4" t="s">
        <v>16</v>
      </c>
      <c r="K10" s="4" t="s">
        <v>16</v>
      </c>
      <c r="L10" s="4" t="s">
        <v>16</v>
      </c>
      <c r="M10" s="4" t="s">
        <v>16</v>
      </c>
      <c r="N10" s="4" t="s">
        <v>16</v>
      </c>
      <c r="O10" s="4" t="s">
        <v>16</v>
      </c>
      <c r="P10" s="4" t="s">
        <v>16</v>
      </c>
      <c r="Q10" s="42" t="s">
        <v>16</v>
      </c>
      <c r="R10" s="4" t="s">
        <v>16</v>
      </c>
      <c r="S10" s="4" t="s">
        <v>16</v>
      </c>
      <c r="T10" s="4" t="s">
        <v>16</v>
      </c>
      <c r="U10" s="4" t="s">
        <v>16</v>
      </c>
      <c r="V10" s="4" t="s">
        <v>16</v>
      </c>
      <c r="W10" s="6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</row>
    <row r="11" spans="1:75" s="8" customFormat="1" ht="84" hidden="1" customHeight="1">
      <c r="A11" s="151" t="s">
        <v>70</v>
      </c>
      <c r="B11" s="152"/>
      <c r="C11" s="4">
        <v>2020</v>
      </c>
      <c r="D11" s="4">
        <v>2025</v>
      </c>
      <c r="E11" s="4" t="s">
        <v>16</v>
      </c>
      <c r="F11" s="4" t="s">
        <v>16</v>
      </c>
      <c r="G11" s="4" t="s">
        <v>16</v>
      </c>
      <c r="H11" s="4" t="s">
        <v>16</v>
      </c>
      <c r="I11" s="4" t="s">
        <v>16</v>
      </c>
      <c r="J11" s="4" t="s">
        <v>16</v>
      </c>
      <c r="K11" s="4" t="s">
        <v>16</v>
      </c>
      <c r="L11" s="4" t="s">
        <v>16</v>
      </c>
      <c r="M11" s="4" t="s">
        <v>16</v>
      </c>
      <c r="N11" s="4" t="s">
        <v>16</v>
      </c>
      <c r="O11" s="4" t="s">
        <v>16</v>
      </c>
      <c r="P11" s="4" t="s">
        <v>16</v>
      </c>
      <c r="Q11" s="42" t="s">
        <v>16</v>
      </c>
      <c r="R11" s="4" t="s">
        <v>16</v>
      </c>
      <c r="S11" s="4" t="s">
        <v>16</v>
      </c>
      <c r="T11" s="4" t="s">
        <v>16</v>
      </c>
      <c r="U11" s="4" t="s">
        <v>16</v>
      </c>
      <c r="V11" s="4" t="s">
        <v>16</v>
      </c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</row>
    <row r="12" spans="1:75" s="8" customFormat="1" ht="18.75" customHeight="1">
      <c r="A12" s="153" t="s">
        <v>58</v>
      </c>
      <c r="B12" s="154"/>
      <c r="C12" s="154"/>
      <c r="D12" s="154"/>
      <c r="E12" s="154"/>
      <c r="F12" s="154"/>
      <c r="G12" s="154"/>
      <c r="H12" s="154"/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4"/>
      <c r="U12" s="154"/>
      <c r="V12" s="154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</row>
    <row r="13" spans="1:75" s="1" customFormat="1" ht="123.75" hidden="1" customHeight="1">
      <c r="A13" s="155" t="s">
        <v>32</v>
      </c>
      <c r="B13" s="156"/>
      <c r="C13" s="9">
        <v>2020</v>
      </c>
      <c r="D13" s="9">
        <v>2025</v>
      </c>
      <c r="E13" s="9" t="s">
        <v>16</v>
      </c>
      <c r="F13" s="9" t="s">
        <v>16</v>
      </c>
      <c r="G13" s="3" t="s">
        <v>16</v>
      </c>
      <c r="H13" s="3" t="s">
        <v>16</v>
      </c>
      <c r="I13" s="3" t="s">
        <v>16</v>
      </c>
      <c r="J13" s="3" t="s">
        <v>16</v>
      </c>
      <c r="K13" s="3" t="s">
        <v>16</v>
      </c>
      <c r="L13" s="3" t="s">
        <v>16</v>
      </c>
      <c r="M13" s="3" t="s">
        <v>16</v>
      </c>
      <c r="N13" s="3" t="s">
        <v>16</v>
      </c>
      <c r="O13" s="3" t="s">
        <v>16</v>
      </c>
      <c r="P13" s="3" t="s">
        <v>16</v>
      </c>
      <c r="Q13" s="43" t="s">
        <v>16</v>
      </c>
      <c r="R13" s="3" t="s">
        <v>16</v>
      </c>
      <c r="S13" s="3" t="s">
        <v>16</v>
      </c>
      <c r="T13" s="3" t="s">
        <v>16</v>
      </c>
      <c r="U13" s="3" t="s">
        <v>16</v>
      </c>
      <c r="V13" s="3" t="s">
        <v>16</v>
      </c>
      <c r="W13" s="2"/>
      <c r="X13" s="2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</row>
    <row r="14" spans="1:75" s="1" customFormat="1" ht="13.5" hidden="1" customHeight="1">
      <c r="A14" s="90" t="s">
        <v>17</v>
      </c>
      <c r="B14" s="158" t="s">
        <v>33</v>
      </c>
      <c r="C14" s="90">
        <v>2020</v>
      </c>
      <c r="D14" s="90">
        <v>2025</v>
      </c>
      <c r="E14" s="90" t="s">
        <v>16</v>
      </c>
      <c r="F14" s="11" t="s">
        <v>18</v>
      </c>
      <c r="G14" s="3">
        <f t="shared" ref="G14:G37" si="0">H14+I14+J14+K14+L14+M14</f>
        <v>76100</v>
      </c>
      <c r="H14" s="3">
        <f t="shared" ref="H14:M14" si="1">H15+H16+H17</f>
        <v>55500</v>
      </c>
      <c r="I14" s="3">
        <f t="shared" si="1"/>
        <v>10000</v>
      </c>
      <c r="J14" s="3">
        <f t="shared" si="1"/>
        <v>10000</v>
      </c>
      <c r="K14" s="3">
        <f t="shared" si="1"/>
        <v>200</v>
      </c>
      <c r="L14" s="3">
        <f t="shared" si="1"/>
        <v>200</v>
      </c>
      <c r="M14" s="3">
        <f t="shared" si="1"/>
        <v>200</v>
      </c>
      <c r="N14" s="89" t="s">
        <v>16</v>
      </c>
      <c r="O14" s="85" t="s">
        <v>16</v>
      </c>
      <c r="P14" s="85" t="s">
        <v>16</v>
      </c>
      <c r="Q14" s="161" t="s">
        <v>16</v>
      </c>
      <c r="R14" s="85" t="s">
        <v>16</v>
      </c>
      <c r="S14" s="85" t="s">
        <v>16</v>
      </c>
      <c r="T14" s="85" t="s">
        <v>16</v>
      </c>
      <c r="U14" s="85" t="s">
        <v>16</v>
      </c>
      <c r="V14" s="85" t="s">
        <v>16</v>
      </c>
      <c r="W14" s="2"/>
      <c r="X14" s="2"/>
    </row>
    <row r="15" spans="1:75" s="1" customFormat="1" ht="107.25" hidden="1" customHeight="1">
      <c r="A15" s="90"/>
      <c r="B15" s="159"/>
      <c r="C15" s="90"/>
      <c r="D15" s="90"/>
      <c r="E15" s="90"/>
      <c r="F15" s="12" t="s">
        <v>60</v>
      </c>
      <c r="G15" s="13">
        <f t="shared" si="0"/>
        <v>76100</v>
      </c>
      <c r="H15" s="3">
        <f t="shared" ref="H15:M16" si="2">H19</f>
        <v>55500</v>
      </c>
      <c r="I15" s="3">
        <f t="shared" si="2"/>
        <v>10000</v>
      </c>
      <c r="J15" s="3">
        <f t="shared" si="2"/>
        <v>10000</v>
      </c>
      <c r="K15" s="3">
        <f t="shared" si="2"/>
        <v>200</v>
      </c>
      <c r="L15" s="3">
        <f t="shared" si="2"/>
        <v>200</v>
      </c>
      <c r="M15" s="3">
        <f t="shared" si="2"/>
        <v>200</v>
      </c>
      <c r="N15" s="89"/>
      <c r="O15" s="85"/>
      <c r="P15" s="85"/>
      <c r="Q15" s="161"/>
      <c r="R15" s="85"/>
      <c r="S15" s="85"/>
      <c r="T15" s="85"/>
      <c r="U15" s="85"/>
      <c r="V15" s="85"/>
      <c r="W15" s="2"/>
      <c r="X15" s="2"/>
    </row>
    <row r="16" spans="1:75" s="1" customFormat="1" ht="76.5" hidden="1" customHeight="1">
      <c r="A16" s="90"/>
      <c r="B16" s="159"/>
      <c r="C16" s="90"/>
      <c r="D16" s="90"/>
      <c r="E16" s="90"/>
      <c r="F16" s="11" t="s">
        <v>61</v>
      </c>
      <c r="G16" s="14">
        <f t="shared" si="0"/>
        <v>0</v>
      </c>
      <c r="H16" s="15">
        <f t="shared" si="2"/>
        <v>0</v>
      </c>
      <c r="I16" s="15">
        <f t="shared" si="2"/>
        <v>0</v>
      </c>
      <c r="J16" s="15">
        <f t="shared" si="2"/>
        <v>0</v>
      </c>
      <c r="K16" s="15">
        <f t="shared" si="2"/>
        <v>0</v>
      </c>
      <c r="L16" s="15">
        <f t="shared" si="2"/>
        <v>0</v>
      </c>
      <c r="M16" s="15">
        <f t="shared" si="2"/>
        <v>0</v>
      </c>
      <c r="N16" s="89"/>
      <c r="O16" s="85"/>
      <c r="P16" s="85"/>
      <c r="Q16" s="161"/>
      <c r="R16" s="85"/>
      <c r="S16" s="85"/>
      <c r="T16" s="85"/>
      <c r="U16" s="85"/>
      <c r="V16" s="85"/>
      <c r="W16" s="2"/>
      <c r="X16" s="2"/>
    </row>
    <row r="17" spans="1:24" s="1" customFormat="1" ht="68.25" hidden="1" customHeight="1">
      <c r="A17" s="90"/>
      <c r="B17" s="160"/>
      <c r="C17" s="90"/>
      <c r="D17" s="90"/>
      <c r="E17" s="103"/>
      <c r="F17" s="16" t="s">
        <v>63</v>
      </c>
      <c r="G17" s="17">
        <f t="shared" si="0"/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89"/>
      <c r="O17" s="85"/>
      <c r="P17" s="85"/>
      <c r="Q17" s="161"/>
      <c r="R17" s="85"/>
      <c r="S17" s="85"/>
      <c r="T17" s="85"/>
      <c r="U17" s="85"/>
      <c r="V17" s="85"/>
      <c r="W17" s="2"/>
      <c r="X17" s="2"/>
    </row>
    <row r="18" spans="1:24" s="1" customFormat="1" ht="44.25" hidden="1" customHeight="1">
      <c r="A18" s="98" t="s">
        <v>20</v>
      </c>
      <c r="B18" s="99" t="s">
        <v>68</v>
      </c>
      <c r="C18" s="90">
        <v>2020</v>
      </c>
      <c r="D18" s="90">
        <v>2025</v>
      </c>
      <c r="E18" s="91" t="s">
        <v>35</v>
      </c>
      <c r="F18" s="12" t="s">
        <v>18</v>
      </c>
      <c r="G18" s="3">
        <f t="shared" si="0"/>
        <v>76100</v>
      </c>
      <c r="H18" s="3">
        <f t="shared" ref="H18:M18" si="3">H19+H20</f>
        <v>55500</v>
      </c>
      <c r="I18" s="3">
        <f t="shared" si="3"/>
        <v>10000</v>
      </c>
      <c r="J18" s="3">
        <f t="shared" si="3"/>
        <v>10000</v>
      </c>
      <c r="K18" s="3">
        <f t="shared" si="3"/>
        <v>200</v>
      </c>
      <c r="L18" s="3">
        <f t="shared" si="3"/>
        <v>200</v>
      </c>
      <c r="M18" s="3">
        <f t="shared" si="3"/>
        <v>200</v>
      </c>
      <c r="N18" s="94" t="s">
        <v>16</v>
      </c>
      <c r="O18" s="82" t="s">
        <v>16</v>
      </c>
      <c r="P18" s="82" t="s">
        <v>16</v>
      </c>
      <c r="Q18" s="162" t="s">
        <v>16</v>
      </c>
      <c r="R18" s="82" t="s">
        <v>16</v>
      </c>
      <c r="S18" s="82" t="s">
        <v>16</v>
      </c>
      <c r="T18" s="82" t="s">
        <v>16</v>
      </c>
      <c r="U18" s="82" t="s">
        <v>16</v>
      </c>
      <c r="V18" s="82" t="s">
        <v>16</v>
      </c>
      <c r="W18" s="2"/>
      <c r="X18" s="2"/>
    </row>
    <row r="19" spans="1:24" s="1" customFormat="1" ht="103.5" hidden="1" customHeight="1">
      <c r="A19" s="98"/>
      <c r="B19" s="99"/>
      <c r="C19" s="90"/>
      <c r="D19" s="90"/>
      <c r="E19" s="92"/>
      <c r="F19" s="12" t="s">
        <v>59</v>
      </c>
      <c r="G19" s="3">
        <f t="shared" si="0"/>
        <v>76100</v>
      </c>
      <c r="H19" s="3">
        <f t="shared" ref="H19:M20" si="4">H22+H25+H28+H31</f>
        <v>55500</v>
      </c>
      <c r="I19" s="3">
        <f t="shared" si="4"/>
        <v>10000</v>
      </c>
      <c r="J19" s="3">
        <f t="shared" si="4"/>
        <v>10000</v>
      </c>
      <c r="K19" s="3">
        <f t="shared" si="4"/>
        <v>200</v>
      </c>
      <c r="L19" s="3">
        <f t="shared" si="4"/>
        <v>200</v>
      </c>
      <c r="M19" s="3">
        <f t="shared" si="4"/>
        <v>200</v>
      </c>
      <c r="N19" s="94"/>
      <c r="O19" s="83"/>
      <c r="P19" s="83"/>
      <c r="Q19" s="163"/>
      <c r="R19" s="83"/>
      <c r="S19" s="83"/>
      <c r="T19" s="83"/>
      <c r="U19" s="83"/>
      <c r="V19" s="83"/>
      <c r="W19" s="2"/>
      <c r="X19" s="2"/>
    </row>
    <row r="20" spans="1:24" s="1" customFormat="1" ht="39" hidden="1" customHeight="1">
      <c r="A20" s="98"/>
      <c r="B20" s="99"/>
      <c r="C20" s="90"/>
      <c r="D20" s="90"/>
      <c r="E20" s="93"/>
      <c r="F20" s="12" t="s">
        <v>62</v>
      </c>
      <c r="G20" s="3">
        <f t="shared" si="0"/>
        <v>0</v>
      </c>
      <c r="H20" s="3">
        <f t="shared" si="4"/>
        <v>0</v>
      </c>
      <c r="I20" s="3">
        <f t="shared" si="4"/>
        <v>0</v>
      </c>
      <c r="J20" s="3">
        <f t="shared" si="4"/>
        <v>0</v>
      </c>
      <c r="K20" s="3">
        <f t="shared" si="4"/>
        <v>0</v>
      </c>
      <c r="L20" s="3">
        <f t="shared" si="4"/>
        <v>0</v>
      </c>
      <c r="M20" s="3">
        <f t="shared" si="4"/>
        <v>0</v>
      </c>
      <c r="N20" s="95"/>
      <c r="O20" s="83"/>
      <c r="P20" s="83"/>
      <c r="Q20" s="163"/>
      <c r="R20" s="83"/>
      <c r="S20" s="83"/>
      <c r="T20" s="83"/>
      <c r="U20" s="83"/>
      <c r="V20" s="83"/>
      <c r="W20" s="2"/>
      <c r="X20" s="2"/>
    </row>
    <row r="21" spans="1:24" s="1" customFormat="1" ht="34.5" customHeight="1">
      <c r="A21" s="164" t="s">
        <v>21</v>
      </c>
      <c r="B21" s="91" t="s">
        <v>34</v>
      </c>
      <c r="C21" s="90">
        <v>2020</v>
      </c>
      <c r="D21" s="90">
        <v>2025</v>
      </c>
      <c r="E21" s="91" t="s">
        <v>35</v>
      </c>
      <c r="F21" s="12" t="s">
        <v>18</v>
      </c>
      <c r="G21" s="39">
        <f t="shared" si="0"/>
        <v>300</v>
      </c>
      <c r="H21" s="39">
        <f t="shared" ref="H21:M21" si="5">H22+H23</f>
        <v>0</v>
      </c>
      <c r="I21" s="39">
        <f t="shared" si="5"/>
        <v>0</v>
      </c>
      <c r="J21" s="39">
        <f t="shared" si="5"/>
        <v>0</v>
      </c>
      <c r="K21" s="39">
        <f t="shared" si="5"/>
        <v>100</v>
      </c>
      <c r="L21" s="39">
        <f t="shared" si="5"/>
        <v>100</v>
      </c>
      <c r="M21" s="39">
        <f t="shared" si="5"/>
        <v>100</v>
      </c>
      <c r="N21" s="180" t="s">
        <v>36</v>
      </c>
      <c r="O21" s="86" t="s">
        <v>37</v>
      </c>
      <c r="P21" s="86">
        <v>100</v>
      </c>
      <c r="Q21" s="179">
        <v>100</v>
      </c>
      <c r="R21" s="86">
        <v>100</v>
      </c>
      <c r="S21" s="86">
        <v>100</v>
      </c>
      <c r="T21" s="86">
        <v>100</v>
      </c>
      <c r="U21" s="86">
        <v>100</v>
      </c>
      <c r="V21" s="86">
        <v>100</v>
      </c>
      <c r="W21" s="2"/>
      <c r="X21" s="2"/>
    </row>
    <row r="22" spans="1:24" s="1" customFormat="1" ht="93" customHeight="1">
      <c r="A22" s="164"/>
      <c r="B22" s="92"/>
      <c r="C22" s="90"/>
      <c r="D22" s="90"/>
      <c r="E22" s="92"/>
      <c r="F22" s="12" t="s">
        <v>59</v>
      </c>
      <c r="G22" s="39">
        <f t="shared" si="0"/>
        <v>300</v>
      </c>
      <c r="H22" s="39">
        <v>0</v>
      </c>
      <c r="I22" s="39">
        <v>0</v>
      </c>
      <c r="J22" s="39">
        <v>0</v>
      </c>
      <c r="K22" s="39">
        <v>100</v>
      </c>
      <c r="L22" s="39">
        <v>100</v>
      </c>
      <c r="M22" s="39">
        <v>100</v>
      </c>
      <c r="N22" s="180"/>
      <c r="O22" s="86"/>
      <c r="P22" s="86"/>
      <c r="Q22" s="179"/>
      <c r="R22" s="86"/>
      <c r="S22" s="86"/>
      <c r="T22" s="86"/>
      <c r="U22" s="86"/>
      <c r="V22" s="86"/>
      <c r="W22" s="2"/>
      <c r="X22" s="2"/>
    </row>
    <row r="23" spans="1:24" s="1" customFormat="1" ht="18.75" customHeight="1">
      <c r="A23" s="164"/>
      <c r="B23" s="93"/>
      <c r="C23" s="90"/>
      <c r="D23" s="90"/>
      <c r="E23" s="93"/>
      <c r="F23" s="12" t="s">
        <v>62</v>
      </c>
      <c r="G23" s="39">
        <f t="shared" si="0"/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180"/>
      <c r="O23" s="86"/>
      <c r="P23" s="86"/>
      <c r="Q23" s="179"/>
      <c r="R23" s="86"/>
      <c r="S23" s="86"/>
      <c r="T23" s="86"/>
      <c r="U23" s="86"/>
      <c r="V23" s="86"/>
      <c r="W23" s="2"/>
      <c r="X23" s="2"/>
    </row>
    <row r="24" spans="1:24" s="1" customFormat="1" ht="39" customHeight="1">
      <c r="A24" s="165" t="s">
        <v>22</v>
      </c>
      <c r="B24" s="168" t="s">
        <v>69</v>
      </c>
      <c r="C24" s="171">
        <v>2020</v>
      </c>
      <c r="D24" s="171">
        <v>2025</v>
      </c>
      <c r="E24" s="168" t="s">
        <v>35</v>
      </c>
      <c r="F24" s="40" t="s">
        <v>18</v>
      </c>
      <c r="G24" s="39">
        <f t="shared" si="0"/>
        <v>50000</v>
      </c>
      <c r="H24" s="39">
        <f t="shared" ref="H24:M24" si="6">H25+H26</f>
        <v>40000</v>
      </c>
      <c r="I24" s="39">
        <f t="shared" si="6"/>
        <v>5000</v>
      </c>
      <c r="J24" s="39">
        <f t="shared" si="6"/>
        <v>5000</v>
      </c>
      <c r="K24" s="39">
        <f t="shared" si="6"/>
        <v>0</v>
      </c>
      <c r="L24" s="39">
        <f t="shared" si="6"/>
        <v>0</v>
      </c>
      <c r="M24" s="39">
        <f t="shared" si="6"/>
        <v>0</v>
      </c>
      <c r="N24" s="174" t="s">
        <v>38</v>
      </c>
      <c r="O24" s="176" t="s">
        <v>37</v>
      </c>
      <c r="P24" s="86">
        <v>100</v>
      </c>
      <c r="Q24" s="179">
        <v>92</v>
      </c>
      <c r="R24" s="86">
        <v>95</v>
      </c>
      <c r="S24" s="86">
        <v>97</v>
      </c>
      <c r="T24" s="86">
        <v>99</v>
      </c>
      <c r="U24" s="86">
        <v>100</v>
      </c>
      <c r="V24" s="86">
        <v>100</v>
      </c>
      <c r="W24" s="2"/>
      <c r="X24" s="2"/>
    </row>
    <row r="25" spans="1:24" s="1" customFormat="1" ht="70.5" customHeight="1">
      <c r="A25" s="166"/>
      <c r="B25" s="169"/>
      <c r="C25" s="172"/>
      <c r="D25" s="172"/>
      <c r="E25" s="169"/>
      <c r="F25" s="40" t="s">
        <v>59</v>
      </c>
      <c r="G25" s="39">
        <f t="shared" si="0"/>
        <v>50000</v>
      </c>
      <c r="H25" s="39">
        <v>40000</v>
      </c>
      <c r="I25" s="39">
        <v>5000</v>
      </c>
      <c r="J25" s="39">
        <v>5000</v>
      </c>
      <c r="K25" s="39">
        <v>0</v>
      </c>
      <c r="L25" s="39">
        <v>0</v>
      </c>
      <c r="M25" s="39">
        <v>0</v>
      </c>
      <c r="N25" s="175"/>
      <c r="O25" s="177"/>
      <c r="P25" s="86"/>
      <c r="Q25" s="179"/>
      <c r="R25" s="86"/>
      <c r="S25" s="86"/>
      <c r="T25" s="86"/>
      <c r="U25" s="86"/>
      <c r="V25" s="86"/>
      <c r="W25" s="2"/>
      <c r="X25" s="2"/>
    </row>
    <row r="26" spans="1:24" s="1" customFormat="1" ht="12.75" customHeight="1">
      <c r="A26" s="167"/>
      <c r="B26" s="170"/>
      <c r="C26" s="173"/>
      <c r="D26" s="173"/>
      <c r="E26" s="170"/>
      <c r="F26" s="40" t="s">
        <v>62</v>
      </c>
      <c r="G26" s="39">
        <f t="shared" si="0"/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175"/>
      <c r="O26" s="178"/>
      <c r="P26" s="86"/>
      <c r="Q26" s="179"/>
      <c r="R26" s="86"/>
      <c r="S26" s="86"/>
      <c r="T26" s="86"/>
      <c r="U26" s="86"/>
      <c r="V26" s="86"/>
      <c r="W26" s="2"/>
      <c r="X26" s="2"/>
    </row>
    <row r="27" spans="1:24" s="1" customFormat="1" ht="77.25" customHeight="1">
      <c r="A27" s="100" t="s">
        <v>23</v>
      </c>
      <c r="B27" s="91" t="s">
        <v>39</v>
      </c>
      <c r="C27" s="101">
        <v>2020</v>
      </c>
      <c r="D27" s="101">
        <v>2025</v>
      </c>
      <c r="E27" s="91" t="s">
        <v>43</v>
      </c>
      <c r="F27" s="12" t="s">
        <v>18</v>
      </c>
      <c r="G27" s="3">
        <f t="shared" si="0"/>
        <v>25500</v>
      </c>
      <c r="H27" s="3">
        <f t="shared" ref="H27:M27" si="7">H28+H29</f>
        <v>15500</v>
      </c>
      <c r="I27" s="3">
        <f t="shared" si="7"/>
        <v>5000</v>
      </c>
      <c r="J27" s="3">
        <f t="shared" si="7"/>
        <v>5000</v>
      </c>
      <c r="K27" s="3">
        <f t="shared" si="7"/>
        <v>0</v>
      </c>
      <c r="L27" s="3">
        <f t="shared" si="7"/>
        <v>0</v>
      </c>
      <c r="M27" s="18">
        <f t="shared" si="7"/>
        <v>0</v>
      </c>
      <c r="N27" s="110" t="s">
        <v>40</v>
      </c>
      <c r="O27" s="38" t="s">
        <v>41</v>
      </c>
      <c r="P27" s="38">
        <v>12</v>
      </c>
      <c r="Q27" s="44">
        <v>2</v>
      </c>
      <c r="R27" s="38">
        <v>2</v>
      </c>
      <c r="S27" s="38">
        <v>2</v>
      </c>
      <c r="T27" s="38">
        <v>2</v>
      </c>
      <c r="U27" s="38">
        <v>2</v>
      </c>
      <c r="V27" s="38">
        <v>2</v>
      </c>
      <c r="W27" s="2"/>
      <c r="X27" s="2"/>
    </row>
    <row r="28" spans="1:24" s="1" customFormat="1" ht="18.75" customHeight="1">
      <c r="A28" s="104"/>
      <c r="B28" s="92"/>
      <c r="C28" s="106"/>
      <c r="D28" s="106"/>
      <c r="E28" s="92"/>
      <c r="F28" s="12" t="s">
        <v>59</v>
      </c>
      <c r="G28" s="3">
        <f t="shared" si="0"/>
        <v>25500</v>
      </c>
      <c r="H28" s="3">
        <v>15500</v>
      </c>
      <c r="I28" s="3">
        <v>5000</v>
      </c>
      <c r="J28" s="3">
        <v>5000</v>
      </c>
      <c r="K28" s="3">
        <v>0</v>
      </c>
      <c r="L28" s="3">
        <v>0</v>
      </c>
      <c r="M28" s="18">
        <v>0</v>
      </c>
      <c r="N28" s="111"/>
      <c r="O28" s="38"/>
      <c r="P28" s="38"/>
      <c r="Q28" s="44"/>
      <c r="R28" s="38"/>
      <c r="S28" s="38"/>
      <c r="T28" s="38"/>
      <c r="U28" s="38"/>
      <c r="V28" s="38"/>
      <c r="W28" s="2"/>
      <c r="X28" s="2"/>
    </row>
    <row r="29" spans="1:24" s="1" customFormat="1" ht="19.5" customHeight="1">
      <c r="A29" s="105"/>
      <c r="B29" s="93"/>
      <c r="C29" s="107"/>
      <c r="D29" s="107"/>
      <c r="E29" s="93"/>
      <c r="F29" s="12" t="s">
        <v>62</v>
      </c>
      <c r="G29" s="3">
        <f t="shared" si="0"/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18">
        <v>0</v>
      </c>
      <c r="N29" s="112"/>
      <c r="O29" s="38"/>
      <c r="P29" s="38"/>
      <c r="Q29" s="44"/>
      <c r="R29" s="38"/>
      <c r="S29" s="38"/>
      <c r="T29" s="38"/>
      <c r="U29" s="38"/>
      <c r="V29" s="38"/>
      <c r="W29" s="2"/>
      <c r="X29" s="2"/>
    </row>
    <row r="30" spans="1:24" s="1" customFormat="1" ht="13.5" customHeight="1">
      <c r="A30" s="164" t="s">
        <v>24</v>
      </c>
      <c r="B30" s="181" t="s">
        <v>42</v>
      </c>
      <c r="C30" s="182">
        <v>2020</v>
      </c>
      <c r="D30" s="182">
        <v>2025</v>
      </c>
      <c r="E30" s="182" t="s">
        <v>44</v>
      </c>
      <c r="F30" s="40" t="s">
        <v>18</v>
      </c>
      <c r="G30" s="39">
        <f t="shared" si="0"/>
        <v>300</v>
      </c>
      <c r="H30" s="39">
        <f t="shared" ref="H30:M30" si="8">H31+H32</f>
        <v>0</v>
      </c>
      <c r="I30" s="39">
        <f t="shared" si="8"/>
        <v>0</v>
      </c>
      <c r="J30" s="39">
        <f t="shared" si="8"/>
        <v>0</v>
      </c>
      <c r="K30" s="39">
        <f t="shared" si="8"/>
        <v>100</v>
      </c>
      <c r="L30" s="39">
        <f t="shared" si="8"/>
        <v>100</v>
      </c>
      <c r="M30" s="39">
        <f t="shared" si="8"/>
        <v>100</v>
      </c>
      <c r="N30" s="183" t="s">
        <v>45</v>
      </c>
      <c r="O30" s="185" t="s">
        <v>37</v>
      </c>
      <c r="P30" s="185">
        <v>100</v>
      </c>
      <c r="Q30" s="187">
        <v>100</v>
      </c>
      <c r="R30" s="185">
        <v>100</v>
      </c>
      <c r="S30" s="185">
        <v>100</v>
      </c>
      <c r="T30" s="185">
        <v>100</v>
      </c>
      <c r="U30" s="185">
        <v>100</v>
      </c>
      <c r="V30" s="185">
        <v>100</v>
      </c>
      <c r="W30" s="2"/>
      <c r="X30" s="2"/>
    </row>
    <row r="31" spans="1:24" s="1" customFormat="1" ht="56.25" customHeight="1">
      <c r="A31" s="164"/>
      <c r="B31" s="181"/>
      <c r="C31" s="182"/>
      <c r="D31" s="182"/>
      <c r="E31" s="182"/>
      <c r="F31" s="40" t="s">
        <v>59</v>
      </c>
      <c r="G31" s="39">
        <f t="shared" si="0"/>
        <v>300</v>
      </c>
      <c r="H31" s="39">
        <v>0</v>
      </c>
      <c r="I31" s="39">
        <v>0</v>
      </c>
      <c r="J31" s="39">
        <v>0</v>
      </c>
      <c r="K31" s="39">
        <v>100</v>
      </c>
      <c r="L31" s="39">
        <v>100</v>
      </c>
      <c r="M31" s="39">
        <v>100</v>
      </c>
      <c r="N31" s="184"/>
      <c r="O31" s="186"/>
      <c r="P31" s="186"/>
      <c r="Q31" s="161"/>
      <c r="R31" s="186"/>
      <c r="S31" s="186"/>
      <c r="T31" s="186"/>
      <c r="U31" s="186"/>
      <c r="V31" s="186"/>
      <c r="W31" s="2"/>
      <c r="X31" s="2"/>
    </row>
    <row r="32" spans="1:24" s="1" customFormat="1" ht="11.25" customHeight="1">
      <c r="A32" s="164"/>
      <c r="B32" s="181"/>
      <c r="C32" s="182"/>
      <c r="D32" s="182"/>
      <c r="E32" s="182"/>
      <c r="F32" s="40" t="s">
        <v>62</v>
      </c>
      <c r="G32" s="39">
        <f t="shared" si="0"/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184"/>
      <c r="O32" s="186"/>
      <c r="P32" s="186"/>
      <c r="Q32" s="161"/>
      <c r="R32" s="186"/>
      <c r="S32" s="186"/>
      <c r="T32" s="186"/>
      <c r="U32" s="186"/>
      <c r="V32" s="186"/>
      <c r="W32" s="2"/>
      <c r="X32" s="2"/>
    </row>
    <row r="33" spans="1:24" s="22" customFormat="1" ht="25.5" hidden="1" customHeight="1">
      <c r="A33" s="90">
        <v>2</v>
      </c>
      <c r="B33" s="158" t="s">
        <v>46</v>
      </c>
      <c r="C33" s="90">
        <v>2020</v>
      </c>
      <c r="D33" s="90">
        <v>2025</v>
      </c>
      <c r="E33" s="90" t="s">
        <v>16</v>
      </c>
      <c r="F33" s="11" t="s">
        <v>18</v>
      </c>
      <c r="G33" s="3">
        <f t="shared" si="0"/>
        <v>300</v>
      </c>
      <c r="H33" s="3">
        <f t="shared" ref="H33:M33" si="9">H34+H35+H36</f>
        <v>0</v>
      </c>
      <c r="I33" s="3">
        <f t="shared" si="9"/>
        <v>0</v>
      </c>
      <c r="J33" s="3">
        <f t="shared" si="9"/>
        <v>0</v>
      </c>
      <c r="K33" s="3">
        <f t="shared" si="9"/>
        <v>100</v>
      </c>
      <c r="L33" s="3">
        <f t="shared" si="9"/>
        <v>100</v>
      </c>
      <c r="M33" s="3">
        <f t="shared" si="9"/>
        <v>100</v>
      </c>
      <c r="N33" s="89" t="s">
        <v>16</v>
      </c>
      <c r="O33" s="85" t="s">
        <v>16</v>
      </c>
      <c r="P33" s="85" t="s">
        <v>16</v>
      </c>
      <c r="Q33" s="161" t="s">
        <v>16</v>
      </c>
      <c r="R33" s="85" t="s">
        <v>16</v>
      </c>
      <c r="S33" s="85" t="s">
        <v>16</v>
      </c>
      <c r="T33" s="85" t="s">
        <v>16</v>
      </c>
      <c r="U33" s="85" t="s">
        <v>16</v>
      </c>
      <c r="V33" s="85" t="s">
        <v>16</v>
      </c>
      <c r="W33" s="21"/>
      <c r="X33" s="21"/>
    </row>
    <row r="34" spans="1:24" s="22" customFormat="1" ht="66.75" hidden="1" customHeight="1">
      <c r="A34" s="90"/>
      <c r="B34" s="159"/>
      <c r="C34" s="90"/>
      <c r="D34" s="90"/>
      <c r="E34" s="90"/>
      <c r="F34" s="12" t="s">
        <v>59</v>
      </c>
      <c r="G34" s="13">
        <f t="shared" si="0"/>
        <v>300</v>
      </c>
      <c r="H34" s="3">
        <f t="shared" ref="H34:M35" si="10">H38</f>
        <v>0</v>
      </c>
      <c r="I34" s="3">
        <f t="shared" si="10"/>
        <v>0</v>
      </c>
      <c r="J34" s="3">
        <f t="shared" si="10"/>
        <v>0</v>
      </c>
      <c r="K34" s="3">
        <f t="shared" si="10"/>
        <v>100</v>
      </c>
      <c r="L34" s="3">
        <f t="shared" si="10"/>
        <v>100</v>
      </c>
      <c r="M34" s="3">
        <f t="shared" si="10"/>
        <v>100</v>
      </c>
      <c r="N34" s="89"/>
      <c r="O34" s="85"/>
      <c r="P34" s="85"/>
      <c r="Q34" s="161"/>
      <c r="R34" s="85"/>
      <c r="S34" s="85"/>
      <c r="T34" s="85"/>
      <c r="U34" s="85"/>
      <c r="V34" s="85"/>
      <c r="W34" s="21"/>
      <c r="X34" s="21"/>
    </row>
    <row r="35" spans="1:24" s="22" customFormat="1" ht="30.75" hidden="1" customHeight="1">
      <c r="A35" s="90"/>
      <c r="B35" s="159"/>
      <c r="C35" s="90"/>
      <c r="D35" s="90"/>
      <c r="E35" s="90"/>
      <c r="F35" s="11" t="s">
        <v>62</v>
      </c>
      <c r="G35" s="14">
        <f t="shared" si="0"/>
        <v>0</v>
      </c>
      <c r="H35" s="15">
        <f t="shared" si="10"/>
        <v>0</v>
      </c>
      <c r="I35" s="15">
        <f t="shared" si="10"/>
        <v>0</v>
      </c>
      <c r="J35" s="15">
        <f t="shared" si="10"/>
        <v>0</v>
      </c>
      <c r="K35" s="15">
        <f t="shared" si="10"/>
        <v>0</v>
      </c>
      <c r="L35" s="15">
        <f t="shared" si="10"/>
        <v>0</v>
      </c>
      <c r="M35" s="15">
        <f t="shared" si="10"/>
        <v>0</v>
      </c>
      <c r="N35" s="89"/>
      <c r="O35" s="85"/>
      <c r="P35" s="85"/>
      <c r="Q35" s="161"/>
      <c r="R35" s="85"/>
      <c r="S35" s="85"/>
      <c r="T35" s="85"/>
      <c r="U35" s="85"/>
      <c r="V35" s="85"/>
      <c r="W35" s="21"/>
      <c r="X35" s="21"/>
    </row>
    <row r="36" spans="1:24" s="1" customFormat="1" ht="45.75" hidden="1" customHeight="1">
      <c r="A36" s="90"/>
      <c r="B36" s="160"/>
      <c r="C36" s="90"/>
      <c r="D36" s="90"/>
      <c r="E36" s="103"/>
      <c r="F36" s="16" t="s">
        <v>19</v>
      </c>
      <c r="G36" s="17">
        <f t="shared" si="0"/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89"/>
      <c r="O36" s="85"/>
      <c r="P36" s="85"/>
      <c r="Q36" s="161"/>
      <c r="R36" s="85"/>
      <c r="S36" s="85"/>
      <c r="T36" s="85"/>
      <c r="U36" s="85"/>
      <c r="V36" s="85"/>
      <c r="W36" s="2"/>
      <c r="X36" s="2"/>
    </row>
    <row r="37" spans="1:24" s="1" customFormat="1" ht="25.5" hidden="1">
      <c r="A37" s="98" t="s">
        <v>26</v>
      </c>
      <c r="B37" s="99" t="s">
        <v>47</v>
      </c>
      <c r="C37" s="90">
        <v>2020</v>
      </c>
      <c r="D37" s="90">
        <v>2025</v>
      </c>
      <c r="E37" s="91" t="s">
        <v>48</v>
      </c>
      <c r="F37" s="12" t="s">
        <v>18</v>
      </c>
      <c r="G37" s="3">
        <f t="shared" si="0"/>
        <v>300</v>
      </c>
      <c r="H37" s="3">
        <f t="shared" ref="H37:M37" si="11">H38+H39</f>
        <v>0</v>
      </c>
      <c r="I37" s="3">
        <f t="shared" si="11"/>
        <v>0</v>
      </c>
      <c r="J37" s="3">
        <f t="shared" si="11"/>
        <v>0</v>
      </c>
      <c r="K37" s="3">
        <f t="shared" si="11"/>
        <v>100</v>
      </c>
      <c r="L37" s="3">
        <f t="shared" si="11"/>
        <v>100</v>
      </c>
      <c r="M37" s="3">
        <f t="shared" si="11"/>
        <v>100</v>
      </c>
      <c r="N37" s="94" t="s">
        <v>16</v>
      </c>
      <c r="O37" s="82" t="s">
        <v>16</v>
      </c>
      <c r="P37" s="82" t="s">
        <v>16</v>
      </c>
      <c r="Q37" s="162" t="s">
        <v>16</v>
      </c>
      <c r="R37" s="82" t="s">
        <v>16</v>
      </c>
      <c r="S37" s="82" t="s">
        <v>16</v>
      </c>
      <c r="T37" s="82" t="s">
        <v>16</v>
      </c>
      <c r="U37" s="82" t="s">
        <v>16</v>
      </c>
      <c r="V37" s="82" t="s">
        <v>16</v>
      </c>
      <c r="W37" s="2"/>
      <c r="X37" s="2"/>
    </row>
    <row r="38" spans="1:24" s="1" customFormat="1" ht="110.25" hidden="1" customHeight="1">
      <c r="A38" s="98"/>
      <c r="B38" s="99"/>
      <c r="C38" s="90"/>
      <c r="D38" s="90"/>
      <c r="E38" s="92"/>
      <c r="F38" s="12" t="s">
        <v>59</v>
      </c>
      <c r="G38" s="3">
        <f>H38+J38+K38+L38+G39</f>
        <v>200</v>
      </c>
      <c r="H38" s="3">
        <f t="shared" ref="H38:M39" si="12">H41</f>
        <v>0</v>
      </c>
      <c r="I38" s="3">
        <f t="shared" si="12"/>
        <v>0</v>
      </c>
      <c r="J38" s="3">
        <f t="shared" si="12"/>
        <v>0</v>
      </c>
      <c r="K38" s="3">
        <f t="shared" si="12"/>
        <v>100</v>
      </c>
      <c r="L38" s="3">
        <f t="shared" si="12"/>
        <v>100</v>
      </c>
      <c r="M38" s="3">
        <f t="shared" si="12"/>
        <v>100</v>
      </c>
      <c r="N38" s="94"/>
      <c r="O38" s="83"/>
      <c r="P38" s="83"/>
      <c r="Q38" s="163"/>
      <c r="R38" s="83"/>
      <c r="S38" s="83"/>
      <c r="T38" s="83"/>
      <c r="U38" s="83"/>
      <c r="V38" s="83"/>
      <c r="W38" s="2"/>
      <c r="X38" s="2"/>
    </row>
    <row r="39" spans="1:24" ht="67.5" hidden="1" customHeight="1">
      <c r="A39" s="98"/>
      <c r="B39" s="99"/>
      <c r="C39" s="90"/>
      <c r="D39" s="90"/>
      <c r="E39" s="93"/>
      <c r="F39" s="12" t="s">
        <v>62</v>
      </c>
      <c r="G39" s="3">
        <f>H39+I39+J39+K39+L39+M39</f>
        <v>0</v>
      </c>
      <c r="H39" s="3">
        <f t="shared" si="12"/>
        <v>0</v>
      </c>
      <c r="I39" s="3">
        <f t="shared" si="12"/>
        <v>0</v>
      </c>
      <c r="J39" s="3">
        <f t="shared" si="12"/>
        <v>0</v>
      </c>
      <c r="K39" s="3">
        <f t="shared" si="12"/>
        <v>0</v>
      </c>
      <c r="L39" s="3">
        <f t="shared" si="12"/>
        <v>0</v>
      </c>
      <c r="M39" s="3">
        <f t="shared" si="12"/>
        <v>0</v>
      </c>
      <c r="N39" s="95"/>
      <c r="O39" s="83"/>
      <c r="P39" s="83"/>
      <c r="Q39" s="163"/>
      <c r="R39" s="83"/>
      <c r="S39" s="83"/>
      <c r="T39" s="83"/>
      <c r="U39" s="83"/>
      <c r="V39" s="83"/>
    </row>
    <row r="40" spans="1:24" s="28" customFormat="1" ht="28.5" customHeight="1">
      <c r="A40" s="98" t="s">
        <v>25</v>
      </c>
      <c r="B40" s="91" t="s">
        <v>49</v>
      </c>
      <c r="C40" s="90">
        <v>2020</v>
      </c>
      <c r="D40" s="90">
        <v>2025</v>
      </c>
      <c r="E40" s="91" t="s">
        <v>48</v>
      </c>
      <c r="F40" s="12" t="s">
        <v>18</v>
      </c>
      <c r="G40" s="3">
        <v>0</v>
      </c>
      <c r="H40" s="3">
        <f t="shared" ref="H40:M40" si="13">H41+H42</f>
        <v>0</v>
      </c>
      <c r="I40" s="3">
        <f t="shared" si="13"/>
        <v>0</v>
      </c>
      <c r="J40" s="3">
        <f t="shared" si="13"/>
        <v>0</v>
      </c>
      <c r="K40" s="3">
        <f t="shared" si="13"/>
        <v>100</v>
      </c>
      <c r="L40" s="3">
        <f t="shared" si="13"/>
        <v>100</v>
      </c>
      <c r="M40" s="3">
        <f t="shared" si="13"/>
        <v>100</v>
      </c>
      <c r="N40" s="96" t="s">
        <v>50</v>
      </c>
      <c r="O40" s="86" t="s">
        <v>37</v>
      </c>
      <c r="P40" s="86">
        <v>100</v>
      </c>
      <c r="Q40" s="179">
        <v>100</v>
      </c>
      <c r="R40" s="86">
        <v>100</v>
      </c>
      <c r="S40" s="86">
        <v>100</v>
      </c>
      <c r="T40" s="86">
        <v>100</v>
      </c>
      <c r="U40" s="86">
        <v>100</v>
      </c>
      <c r="V40" s="86">
        <v>100</v>
      </c>
    </row>
    <row r="41" spans="1:24" s="28" customFormat="1" ht="51" customHeight="1">
      <c r="A41" s="98"/>
      <c r="B41" s="92"/>
      <c r="C41" s="90"/>
      <c r="D41" s="90"/>
      <c r="E41" s="92"/>
      <c r="F41" s="12" t="s">
        <v>59</v>
      </c>
      <c r="G41" s="3">
        <v>0</v>
      </c>
      <c r="H41" s="3">
        <v>0</v>
      </c>
      <c r="I41" s="3">
        <v>0</v>
      </c>
      <c r="J41" s="3">
        <v>0</v>
      </c>
      <c r="K41" s="3">
        <v>100</v>
      </c>
      <c r="L41" s="3">
        <v>100</v>
      </c>
      <c r="M41" s="3">
        <v>100</v>
      </c>
      <c r="N41" s="96"/>
      <c r="O41" s="86"/>
      <c r="P41" s="86"/>
      <c r="Q41" s="179"/>
      <c r="R41" s="86"/>
      <c r="S41" s="86"/>
      <c r="T41" s="86"/>
      <c r="U41" s="86"/>
      <c r="V41" s="86"/>
    </row>
    <row r="42" spans="1:24" ht="25.5" customHeight="1">
      <c r="A42" s="98"/>
      <c r="B42" s="93"/>
      <c r="C42" s="90"/>
      <c r="D42" s="90"/>
      <c r="E42" s="93"/>
      <c r="F42" s="12" t="s">
        <v>62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96"/>
      <c r="O42" s="86"/>
      <c r="P42" s="86"/>
      <c r="Q42" s="179"/>
      <c r="R42" s="86"/>
      <c r="S42" s="86"/>
      <c r="T42" s="86"/>
      <c r="U42" s="86"/>
      <c r="V42" s="86"/>
    </row>
    <row r="43" spans="1:24" s="22" customFormat="1" ht="25.5" hidden="1" customHeight="1">
      <c r="A43" s="90">
        <v>3</v>
      </c>
      <c r="B43" s="158" t="s">
        <v>51</v>
      </c>
      <c r="C43" s="90">
        <v>2020</v>
      </c>
      <c r="D43" s="90">
        <v>2025</v>
      </c>
      <c r="E43" s="90" t="s">
        <v>16</v>
      </c>
      <c r="F43" s="11" t="s">
        <v>18</v>
      </c>
      <c r="G43" s="3">
        <f t="shared" ref="G43:G62" si="14">H43+I43+J43+K43+L43+M43</f>
        <v>600</v>
      </c>
      <c r="H43" s="3">
        <f>H44+H45+H46</f>
        <v>0</v>
      </c>
      <c r="I43" s="3">
        <f>I44+I45+I46</f>
        <v>0</v>
      </c>
      <c r="J43" s="3">
        <f>J44+J45+J46</f>
        <v>0</v>
      </c>
      <c r="K43" s="3">
        <f>K44+K45+K46</f>
        <v>200</v>
      </c>
      <c r="L43" s="3">
        <f>L44+L46+L45</f>
        <v>200</v>
      </c>
      <c r="M43" s="3">
        <f>M44+M45+M46</f>
        <v>200</v>
      </c>
      <c r="N43" s="89" t="s">
        <v>16</v>
      </c>
      <c r="O43" s="85" t="s">
        <v>16</v>
      </c>
      <c r="P43" s="85" t="s">
        <v>16</v>
      </c>
      <c r="Q43" s="161" t="s">
        <v>16</v>
      </c>
      <c r="R43" s="85" t="s">
        <v>16</v>
      </c>
      <c r="S43" s="85" t="s">
        <v>16</v>
      </c>
      <c r="T43" s="85" t="s">
        <v>16</v>
      </c>
      <c r="U43" s="85" t="s">
        <v>16</v>
      </c>
      <c r="V43" s="85" t="s">
        <v>16</v>
      </c>
      <c r="W43" s="21"/>
      <c r="X43" s="21"/>
    </row>
    <row r="44" spans="1:24" s="22" customFormat="1" ht="66.75" hidden="1" customHeight="1">
      <c r="A44" s="90"/>
      <c r="B44" s="159"/>
      <c r="C44" s="90"/>
      <c r="D44" s="90"/>
      <c r="E44" s="90"/>
      <c r="F44" s="12" t="s">
        <v>59</v>
      </c>
      <c r="G44" s="13">
        <f t="shared" si="14"/>
        <v>600</v>
      </c>
      <c r="H44" s="3">
        <f t="shared" ref="H44:M45" si="15">H48</f>
        <v>0</v>
      </c>
      <c r="I44" s="3">
        <f t="shared" si="15"/>
        <v>0</v>
      </c>
      <c r="J44" s="3">
        <f t="shared" si="15"/>
        <v>0</v>
      </c>
      <c r="K44" s="3">
        <f t="shared" si="15"/>
        <v>200</v>
      </c>
      <c r="L44" s="3">
        <f t="shared" si="15"/>
        <v>200</v>
      </c>
      <c r="M44" s="3">
        <f t="shared" si="15"/>
        <v>200</v>
      </c>
      <c r="N44" s="89"/>
      <c r="O44" s="85"/>
      <c r="P44" s="85"/>
      <c r="Q44" s="161"/>
      <c r="R44" s="85"/>
      <c r="S44" s="85"/>
      <c r="T44" s="85"/>
      <c r="U44" s="85"/>
      <c r="V44" s="85"/>
      <c r="W44" s="21"/>
      <c r="X44" s="21"/>
    </row>
    <row r="45" spans="1:24" s="22" customFormat="1" ht="30.75" hidden="1" customHeight="1">
      <c r="A45" s="90"/>
      <c r="B45" s="159"/>
      <c r="C45" s="90"/>
      <c r="D45" s="90"/>
      <c r="E45" s="90"/>
      <c r="F45" s="11" t="s">
        <v>62</v>
      </c>
      <c r="G45" s="14">
        <f t="shared" si="14"/>
        <v>0</v>
      </c>
      <c r="H45" s="15">
        <f t="shared" si="15"/>
        <v>0</v>
      </c>
      <c r="I45" s="15">
        <f t="shared" si="15"/>
        <v>0</v>
      </c>
      <c r="J45" s="15">
        <f t="shared" si="15"/>
        <v>0</v>
      </c>
      <c r="K45" s="15">
        <f t="shared" si="15"/>
        <v>0</v>
      </c>
      <c r="L45" s="15">
        <f t="shared" si="15"/>
        <v>0</v>
      </c>
      <c r="M45" s="15">
        <f t="shared" si="15"/>
        <v>0</v>
      </c>
      <c r="N45" s="89"/>
      <c r="O45" s="85"/>
      <c r="P45" s="85"/>
      <c r="Q45" s="161"/>
      <c r="R45" s="85"/>
      <c r="S45" s="85"/>
      <c r="T45" s="85"/>
      <c r="U45" s="85"/>
      <c r="V45" s="85"/>
      <c r="W45" s="21"/>
      <c r="X45" s="21"/>
    </row>
    <row r="46" spans="1:24" s="1" customFormat="1" ht="45.75" hidden="1" customHeight="1">
      <c r="A46" s="90"/>
      <c r="B46" s="160"/>
      <c r="C46" s="90"/>
      <c r="D46" s="90"/>
      <c r="E46" s="103"/>
      <c r="F46" s="16" t="s">
        <v>19</v>
      </c>
      <c r="G46" s="17">
        <f t="shared" si="14"/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89"/>
      <c r="O46" s="85"/>
      <c r="P46" s="85"/>
      <c r="Q46" s="161"/>
      <c r="R46" s="85"/>
      <c r="S46" s="85"/>
      <c r="T46" s="85"/>
      <c r="U46" s="85"/>
      <c r="V46" s="85"/>
      <c r="W46" s="2"/>
      <c r="X46" s="2"/>
    </row>
    <row r="47" spans="1:24" s="1" customFormat="1" ht="25.5" hidden="1">
      <c r="A47" s="98" t="s">
        <v>27</v>
      </c>
      <c r="B47" s="99" t="s">
        <v>67</v>
      </c>
      <c r="C47" s="90">
        <v>2020</v>
      </c>
      <c r="D47" s="90">
        <v>2025</v>
      </c>
      <c r="E47" s="91" t="s">
        <v>44</v>
      </c>
      <c r="F47" s="12" t="s">
        <v>18</v>
      </c>
      <c r="G47" s="3">
        <f t="shared" si="14"/>
        <v>600</v>
      </c>
      <c r="H47" s="3">
        <f t="shared" ref="H47:M47" si="16">H48+H49</f>
        <v>0</v>
      </c>
      <c r="I47" s="3">
        <f t="shared" si="16"/>
        <v>0</v>
      </c>
      <c r="J47" s="3">
        <f t="shared" si="16"/>
        <v>0</v>
      </c>
      <c r="K47" s="3">
        <f t="shared" si="16"/>
        <v>200</v>
      </c>
      <c r="L47" s="3">
        <f t="shared" si="16"/>
        <v>200</v>
      </c>
      <c r="M47" s="3">
        <f t="shared" si="16"/>
        <v>200</v>
      </c>
      <c r="N47" s="94" t="s">
        <v>16</v>
      </c>
      <c r="O47" s="82" t="s">
        <v>16</v>
      </c>
      <c r="P47" s="82" t="s">
        <v>16</v>
      </c>
      <c r="Q47" s="162" t="s">
        <v>16</v>
      </c>
      <c r="R47" s="82" t="s">
        <v>16</v>
      </c>
      <c r="S47" s="82" t="s">
        <v>16</v>
      </c>
      <c r="T47" s="82" t="s">
        <v>16</v>
      </c>
      <c r="U47" s="82" t="s">
        <v>16</v>
      </c>
      <c r="V47" s="82" t="s">
        <v>16</v>
      </c>
      <c r="W47" s="2"/>
      <c r="X47" s="2"/>
    </row>
    <row r="48" spans="1:24" s="1" customFormat="1" ht="27" hidden="1" customHeight="1">
      <c r="A48" s="98"/>
      <c r="B48" s="99"/>
      <c r="C48" s="90"/>
      <c r="D48" s="90"/>
      <c r="E48" s="92"/>
      <c r="F48" s="12" t="s">
        <v>59</v>
      </c>
      <c r="G48" s="3">
        <f t="shared" si="14"/>
        <v>600</v>
      </c>
      <c r="H48" s="3">
        <f t="shared" ref="H48:M49" si="17">H51+H54</f>
        <v>0</v>
      </c>
      <c r="I48" s="3">
        <f t="shared" si="17"/>
        <v>0</v>
      </c>
      <c r="J48" s="3">
        <f t="shared" si="17"/>
        <v>0</v>
      </c>
      <c r="K48" s="3">
        <f t="shared" si="17"/>
        <v>200</v>
      </c>
      <c r="L48" s="3">
        <f t="shared" si="17"/>
        <v>200</v>
      </c>
      <c r="M48" s="3">
        <f t="shared" si="17"/>
        <v>200</v>
      </c>
      <c r="N48" s="94"/>
      <c r="O48" s="83"/>
      <c r="P48" s="83"/>
      <c r="Q48" s="163"/>
      <c r="R48" s="83"/>
      <c r="S48" s="83"/>
      <c r="T48" s="83"/>
      <c r="U48" s="83"/>
      <c r="V48" s="83"/>
      <c r="W48" s="2"/>
      <c r="X48" s="2"/>
    </row>
    <row r="49" spans="1:24" ht="36" hidden="1" customHeight="1">
      <c r="A49" s="98"/>
      <c r="B49" s="99"/>
      <c r="C49" s="90"/>
      <c r="D49" s="90"/>
      <c r="E49" s="93"/>
      <c r="F49" s="12" t="s">
        <v>62</v>
      </c>
      <c r="G49" s="3">
        <f t="shared" si="14"/>
        <v>0</v>
      </c>
      <c r="H49" s="3">
        <f t="shared" si="17"/>
        <v>0</v>
      </c>
      <c r="I49" s="3">
        <f t="shared" si="17"/>
        <v>0</v>
      </c>
      <c r="J49" s="3">
        <f t="shared" si="17"/>
        <v>0</v>
      </c>
      <c r="K49" s="3">
        <f t="shared" si="17"/>
        <v>0</v>
      </c>
      <c r="L49" s="3">
        <f t="shared" si="17"/>
        <v>0</v>
      </c>
      <c r="M49" s="3">
        <f t="shared" si="17"/>
        <v>0</v>
      </c>
      <c r="N49" s="95"/>
      <c r="O49" s="83"/>
      <c r="P49" s="83"/>
      <c r="Q49" s="163"/>
      <c r="R49" s="83"/>
      <c r="S49" s="83"/>
      <c r="T49" s="83"/>
      <c r="U49" s="83"/>
      <c r="V49" s="83"/>
    </row>
    <row r="50" spans="1:24" s="28" customFormat="1" ht="51" customHeight="1">
      <c r="A50" s="98" t="s">
        <v>53</v>
      </c>
      <c r="B50" s="91" t="s">
        <v>66</v>
      </c>
      <c r="C50" s="90">
        <v>2020</v>
      </c>
      <c r="D50" s="90">
        <v>2025</v>
      </c>
      <c r="E50" s="91" t="s">
        <v>44</v>
      </c>
      <c r="F50" s="12" t="s">
        <v>18</v>
      </c>
      <c r="G50" s="3">
        <f t="shared" si="14"/>
        <v>300</v>
      </c>
      <c r="H50" s="3">
        <f t="shared" ref="H50:M50" si="18">H51+H52</f>
        <v>0</v>
      </c>
      <c r="I50" s="3">
        <f t="shared" si="18"/>
        <v>0</v>
      </c>
      <c r="J50" s="3">
        <f t="shared" si="18"/>
        <v>0</v>
      </c>
      <c r="K50" s="3">
        <f t="shared" si="18"/>
        <v>100</v>
      </c>
      <c r="L50" s="3">
        <f t="shared" si="18"/>
        <v>100</v>
      </c>
      <c r="M50" s="3">
        <f t="shared" si="18"/>
        <v>100</v>
      </c>
      <c r="N50" s="96" t="s">
        <v>52</v>
      </c>
      <c r="O50" s="86" t="s">
        <v>37</v>
      </c>
      <c r="P50" s="86">
        <v>100</v>
      </c>
      <c r="Q50" s="179">
        <v>100</v>
      </c>
      <c r="R50" s="86">
        <v>100</v>
      </c>
      <c r="S50" s="86">
        <v>100</v>
      </c>
      <c r="T50" s="86">
        <v>100</v>
      </c>
      <c r="U50" s="86">
        <v>100</v>
      </c>
      <c r="V50" s="86">
        <v>100</v>
      </c>
    </row>
    <row r="51" spans="1:24" s="28" customFormat="1" ht="15" customHeight="1">
      <c r="A51" s="98"/>
      <c r="B51" s="92"/>
      <c r="C51" s="90"/>
      <c r="D51" s="90"/>
      <c r="E51" s="92"/>
      <c r="F51" s="12" t="s">
        <v>59</v>
      </c>
      <c r="G51" s="3">
        <f t="shared" si="14"/>
        <v>300</v>
      </c>
      <c r="H51" s="3">
        <v>0</v>
      </c>
      <c r="I51" s="3">
        <v>0</v>
      </c>
      <c r="J51" s="3">
        <v>0</v>
      </c>
      <c r="K51" s="3">
        <v>100</v>
      </c>
      <c r="L51" s="3">
        <v>100</v>
      </c>
      <c r="M51" s="3">
        <v>100</v>
      </c>
      <c r="N51" s="96"/>
      <c r="O51" s="86"/>
      <c r="P51" s="86"/>
      <c r="Q51" s="179"/>
      <c r="R51" s="86"/>
      <c r="S51" s="86"/>
      <c r="T51" s="86"/>
      <c r="U51" s="86"/>
      <c r="V51" s="86"/>
    </row>
    <row r="52" spans="1:24" ht="13.5" customHeight="1">
      <c r="A52" s="98"/>
      <c r="B52" s="93"/>
      <c r="C52" s="90"/>
      <c r="D52" s="90"/>
      <c r="E52" s="93"/>
      <c r="F52" s="12" t="s">
        <v>62</v>
      </c>
      <c r="G52" s="39">
        <f t="shared" si="14"/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96"/>
      <c r="O52" s="86"/>
      <c r="P52" s="86"/>
      <c r="Q52" s="179"/>
      <c r="R52" s="86"/>
      <c r="S52" s="86"/>
      <c r="T52" s="86"/>
      <c r="U52" s="86"/>
      <c r="V52" s="86"/>
    </row>
    <row r="53" spans="1:24" ht="33" customHeight="1">
      <c r="A53" s="98" t="s">
        <v>54</v>
      </c>
      <c r="B53" s="91" t="s">
        <v>55</v>
      </c>
      <c r="C53" s="90">
        <v>2020</v>
      </c>
      <c r="D53" s="90">
        <v>2025</v>
      </c>
      <c r="E53" s="91" t="s">
        <v>44</v>
      </c>
      <c r="F53" s="12" t="s">
        <v>18</v>
      </c>
      <c r="G53" s="3">
        <f t="shared" si="14"/>
        <v>300</v>
      </c>
      <c r="H53" s="3">
        <f t="shared" ref="H53:M53" si="19">H54+H55</f>
        <v>0</v>
      </c>
      <c r="I53" s="3">
        <f t="shared" si="19"/>
        <v>0</v>
      </c>
      <c r="J53" s="3">
        <f t="shared" si="19"/>
        <v>0</v>
      </c>
      <c r="K53" s="3">
        <f t="shared" si="19"/>
        <v>100</v>
      </c>
      <c r="L53" s="3">
        <f t="shared" si="19"/>
        <v>100</v>
      </c>
      <c r="M53" s="3">
        <f t="shared" si="19"/>
        <v>100</v>
      </c>
      <c r="N53" s="96" t="s">
        <v>56</v>
      </c>
      <c r="O53" s="86" t="s">
        <v>37</v>
      </c>
      <c r="P53" s="86">
        <v>6</v>
      </c>
      <c r="Q53" s="179">
        <v>1</v>
      </c>
      <c r="R53" s="86">
        <v>1</v>
      </c>
      <c r="S53" s="86">
        <v>1</v>
      </c>
      <c r="T53" s="86">
        <v>1</v>
      </c>
      <c r="U53" s="86">
        <v>1</v>
      </c>
      <c r="V53" s="86">
        <v>1</v>
      </c>
    </row>
    <row r="54" spans="1:24" ht="23.25" customHeight="1">
      <c r="A54" s="98"/>
      <c r="B54" s="92"/>
      <c r="C54" s="90"/>
      <c r="D54" s="90"/>
      <c r="E54" s="92"/>
      <c r="F54" s="12" t="s">
        <v>59</v>
      </c>
      <c r="G54" s="3">
        <f t="shared" si="14"/>
        <v>300</v>
      </c>
      <c r="H54" s="3">
        <v>0</v>
      </c>
      <c r="I54" s="3">
        <v>0</v>
      </c>
      <c r="J54" s="3">
        <v>0</v>
      </c>
      <c r="K54" s="3">
        <v>100</v>
      </c>
      <c r="L54" s="3">
        <v>100</v>
      </c>
      <c r="M54" s="3">
        <v>100</v>
      </c>
      <c r="N54" s="96"/>
      <c r="O54" s="86"/>
      <c r="P54" s="86"/>
      <c r="Q54" s="179"/>
      <c r="R54" s="86"/>
      <c r="S54" s="86"/>
      <c r="T54" s="86"/>
      <c r="U54" s="86"/>
      <c r="V54" s="86"/>
    </row>
    <row r="55" spans="1:24" ht="18" customHeight="1">
      <c r="A55" s="100"/>
      <c r="B55" s="92"/>
      <c r="C55" s="101"/>
      <c r="D55" s="101"/>
      <c r="E55" s="93"/>
      <c r="F55" s="12" t="s">
        <v>62</v>
      </c>
      <c r="G55" s="39">
        <f t="shared" si="14"/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96"/>
      <c r="O55" s="86"/>
      <c r="P55" s="86"/>
      <c r="Q55" s="179"/>
      <c r="R55" s="86"/>
      <c r="S55" s="86"/>
      <c r="T55" s="86"/>
      <c r="U55" s="86"/>
      <c r="V55" s="86"/>
    </row>
    <row r="56" spans="1:24" s="22" customFormat="1" ht="27" hidden="1" customHeight="1">
      <c r="A56" s="190" t="s">
        <v>57</v>
      </c>
      <c r="B56" s="191"/>
      <c r="C56" s="191">
        <v>2020</v>
      </c>
      <c r="D56" s="196">
        <v>2025</v>
      </c>
      <c r="E56" s="199" t="s">
        <v>16</v>
      </c>
      <c r="F56" s="23" t="s">
        <v>18</v>
      </c>
      <c r="G56" s="19">
        <f t="shared" si="14"/>
        <v>77000</v>
      </c>
      <c r="H56" s="19">
        <f t="shared" ref="H56:M56" si="20">H57+H58</f>
        <v>55500</v>
      </c>
      <c r="I56" s="19">
        <f t="shared" si="20"/>
        <v>10000</v>
      </c>
      <c r="J56" s="19">
        <f t="shared" si="20"/>
        <v>10000</v>
      </c>
      <c r="K56" s="19">
        <f t="shared" si="20"/>
        <v>500</v>
      </c>
      <c r="L56" s="19">
        <f t="shared" si="20"/>
        <v>500</v>
      </c>
      <c r="M56" s="24">
        <f t="shared" si="20"/>
        <v>500</v>
      </c>
      <c r="N56" s="86" t="s">
        <v>16</v>
      </c>
      <c r="O56" s="86" t="s">
        <v>16</v>
      </c>
      <c r="P56" s="86" t="s">
        <v>16</v>
      </c>
      <c r="Q56" s="179" t="s">
        <v>16</v>
      </c>
      <c r="R56" s="86" t="s">
        <v>16</v>
      </c>
      <c r="S56" s="86" t="s">
        <v>16</v>
      </c>
      <c r="T56" s="86" t="s">
        <v>16</v>
      </c>
      <c r="U56" s="86" t="s">
        <v>16</v>
      </c>
      <c r="V56" s="86" t="s">
        <v>16</v>
      </c>
      <c r="W56" s="21"/>
      <c r="X56" s="21"/>
    </row>
    <row r="57" spans="1:24" s="22" customFormat="1" ht="108" hidden="1" customHeight="1">
      <c r="A57" s="192"/>
      <c r="B57" s="193"/>
      <c r="C57" s="193"/>
      <c r="D57" s="197"/>
      <c r="E57" s="200"/>
      <c r="F57" s="25" t="s">
        <v>59</v>
      </c>
      <c r="G57" s="15">
        <f t="shared" si="14"/>
        <v>77000</v>
      </c>
      <c r="H57" s="15">
        <f t="shared" ref="H57:M58" si="21">H44+H34+H15</f>
        <v>55500</v>
      </c>
      <c r="I57" s="3">
        <f t="shared" si="21"/>
        <v>10000</v>
      </c>
      <c r="J57" s="3">
        <f t="shared" si="21"/>
        <v>10000</v>
      </c>
      <c r="K57" s="3">
        <f t="shared" si="21"/>
        <v>500</v>
      </c>
      <c r="L57" s="3">
        <f t="shared" si="21"/>
        <v>500</v>
      </c>
      <c r="M57" s="18">
        <f t="shared" si="21"/>
        <v>500</v>
      </c>
      <c r="N57" s="86"/>
      <c r="O57" s="86"/>
      <c r="P57" s="86"/>
      <c r="Q57" s="179"/>
      <c r="R57" s="86"/>
      <c r="S57" s="86"/>
      <c r="T57" s="86"/>
      <c r="U57" s="86"/>
      <c r="V57" s="86"/>
      <c r="W57" s="21"/>
      <c r="X57" s="21"/>
    </row>
    <row r="58" spans="1:24" s="22" customFormat="1" ht="69" hidden="1" customHeight="1">
      <c r="A58" s="194"/>
      <c r="B58" s="195"/>
      <c r="C58" s="195"/>
      <c r="D58" s="198"/>
      <c r="E58" s="201"/>
      <c r="F58" s="26" t="s">
        <v>62</v>
      </c>
      <c r="G58" s="17">
        <f t="shared" si="14"/>
        <v>0</v>
      </c>
      <c r="H58" s="17">
        <f t="shared" si="21"/>
        <v>0</v>
      </c>
      <c r="I58" s="13">
        <f t="shared" si="21"/>
        <v>0</v>
      </c>
      <c r="J58" s="3">
        <f t="shared" si="21"/>
        <v>0</v>
      </c>
      <c r="K58" s="3">
        <f t="shared" si="21"/>
        <v>0</v>
      </c>
      <c r="L58" s="3">
        <f t="shared" si="21"/>
        <v>0</v>
      </c>
      <c r="M58" s="18">
        <f t="shared" si="21"/>
        <v>0</v>
      </c>
      <c r="N58" s="86"/>
      <c r="O58" s="86"/>
      <c r="P58" s="86"/>
      <c r="Q58" s="179"/>
      <c r="R58" s="86"/>
      <c r="S58" s="86"/>
      <c r="T58" s="86"/>
      <c r="U58" s="86"/>
      <c r="V58" s="86"/>
      <c r="W58" s="21"/>
      <c r="X58" s="21"/>
    </row>
    <row r="59" spans="1:24" s="22" customFormat="1" ht="25.5" hidden="1" customHeight="1">
      <c r="A59" s="124" t="s">
        <v>28</v>
      </c>
      <c r="B59" s="125"/>
      <c r="C59" s="129">
        <v>2020</v>
      </c>
      <c r="D59" s="129">
        <v>2025</v>
      </c>
      <c r="E59" s="132" t="s">
        <v>16</v>
      </c>
      <c r="F59" s="27" t="s">
        <v>18</v>
      </c>
      <c r="G59" s="31">
        <f t="shared" si="14"/>
        <v>77000</v>
      </c>
      <c r="H59" s="31">
        <f t="shared" ref="H59:M59" si="22">H60+H61+H62</f>
        <v>55500</v>
      </c>
      <c r="I59" s="31">
        <f t="shared" si="22"/>
        <v>10000</v>
      </c>
      <c r="J59" s="31">
        <f t="shared" si="22"/>
        <v>10000</v>
      </c>
      <c r="K59" s="31">
        <f t="shared" si="22"/>
        <v>500</v>
      </c>
      <c r="L59" s="31">
        <f t="shared" si="22"/>
        <v>500</v>
      </c>
      <c r="M59" s="32">
        <f t="shared" si="22"/>
        <v>500</v>
      </c>
      <c r="N59" s="86" t="s">
        <v>16</v>
      </c>
      <c r="O59" s="122" t="s">
        <v>16</v>
      </c>
      <c r="P59" s="122" t="s">
        <v>16</v>
      </c>
      <c r="Q59" s="188" t="s">
        <v>16</v>
      </c>
      <c r="R59" s="122" t="s">
        <v>16</v>
      </c>
      <c r="S59" s="122" t="s">
        <v>16</v>
      </c>
      <c r="T59" s="122" t="s">
        <v>16</v>
      </c>
      <c r="U59" s="122" t="s">
        <v>16</v>
      </c>
      <c r="V59" s="122" t="s">
        <v>16</v>
      </c>
      <c r="W59" s="21"/>
      <c r="X59" s="21"/>
    </row>
    <row r="60" spans="1:24" s="22" customFormat="1" ht="66.75" hidden="1" customHeight="1">
      <c r="A60" s="126"/>
      <c r="B60" s="125"/>
      <c r="C60" s="130"/>
      <c r="D60" s="130"/>
      <c r="E60" s="133"/>
      <c r="F60" s="20" t="s">
        <v>59</v>
      </c>
      <c r="G60" s="29">
        <f t="shared" si="14"/>
        <v>77000</v>
      </c>
      <c r="H60" s="29">
        <f t="shared" ref="H60:M61" si="23">H57</f>
        <v>55500</v>
      </c>
      <c r="I60" s="29">
        <f t="shared" si="23"/>
        <v>10000</v>
      </c>
      <c r="J60" s="29">
        <f t="shared" si="23"/>
        <v>10000</v>
      </c>
      <c r="K60" s="29">
        <f t="shared" si="23"/>
        <v>500</v>
      </c>
      <c r="L60" s="29">
        <f t="shared" si="23"/>
        <v>500</v>
      </c>
      <c r="M60" s="33">
        <f t="shared" si="23"/>
        <v>500</v>
      </c>
      <c r="N60" s="86"/>
      <c r="O60" s="122"/>
      <c r="P60" s="122"/>
      <c r="Q60" s="188"/>
      <c r="R60" s="122"/>
      <c r="S60" s="122"/>
      <c r="T60" s="122"/>
      <c r="U60" s="122"/>
      <c r="V60" s="122"/>
      <c r="W60" s="21"/>
      <c r="X60" s="21"/>
    </row>
    <row r="61" spans="1:24" s="22" customFormat="1" ht="30.75" hidden="1" customHeight="1">
      <c r="A61" s="126"/>
      <c r="B61" s="125"/>
      <c r="C61" s="130"/>
      <c r="D61" s="130"/>
      <c r="E61" s="133"/>
      <c r="F61" s="20" t="s">
        <v>64</v>
      </c>
      <c r="G61" s="29">
        <f t="shared" si="14"/>
        <v>0</v>
      </c>
      <c r="H61" s="29">
        <f t="shared" si="23"/>
        <v>0</v>
      </c>
      <c r="I61" s="34">
        <f t="shared" si="23"/>
        <v>0</v>
      </c>
      <c r="J61" s="34">
        <f t="shared" si="23"/>
        <v>0</v>
      </c>
      <c r="K61" s="34">
        <f t="shared" si="23"/>
        <v>0</v>
      </c>
      <c r="L61" s="29">
        <f t="shared" si="23"/>
        <v>0</v>
      </c>
      <c r="M61" s="35">
        <f t="shared" si="23"/>
        <v>0</v>
      </c>
      <c r="N61" s="86"/>
      <c r="O61" s="122"/>
      <c r="P61" s="122"/>
      <c r="Q61" s="188"/>
      <c r="R61" s="122"/>
      <c r="S61" s="122"/>
      <c r="T61" s="122"/>
      <c r="U61" s="122"/>
      <c r="V61" s="122"/>
      <c r="W61" s="21"/>
      <c r="X61" s="21"/>
    </row>
    <row r="62" spans="1:24" s="1" customFormat="1" ht="86.25" hidden="1" customHeight="1">
      <c r="A62" s="127"/>
      <c r="B62" s="128"/>
      <c r="C62" s="131"/>
      <c r="D62" s="131"/>
      <c r="E62" s="133"/>
      <c r="F62" s="20" t="s">
        <v>65</v>
      </c>
      <c r="G62" s="29">
        <f t="shared" si="14"/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36">
        <v>0</v>
      </c>
      <c r="N62" s="134"/>
      <c r="O62" s="123"/>
      <c r="P62" s="123"/>
      <c r="Q62" s="189"/>
      <c r="R62" s="123"/>
      <c r="S62" s="123"/>
      <c r="T62" s="123"/>
      <c r="U62" s="123"/>
      <c r="V62" s="123"/>
      <c r="W62" s="2"/>
      <c r="X62" s="2"/>
    </row>
  </sheetData>
  <mergeCells count="226">
    <mergeCell ref="A59:B62"/>
    <mergeCell ref="C59:C62"/>
    <mergeCell ref="D59:D62"/>
    <mergeCell ref="E59:E62"/>
    <mergeCell ref="N59:N62"/>
    <mergeCell ref="O59:O62"/>
    <mergeCell ref="V59:V62"/>
    <mergeCell ref="U59:U62"/>
    <mergeCell ref="N27:N29"/>
    <mergeCell ref="P59:P62"/>
    <mergeCell ref="Q59:Q62"/>
    <mergeCell ref="R59:R62"/>
    <mergeCell ref="S59:S62"/>
    <mergeCell ref="T59:T62"/>
    <mergeCell ref="S56:S58"/>
    <mergeCell ref="T56:T58"/>
    <mergeCell ref="V53:V55"/>
    <mergeCell ref="A56:B58"/>
    <mergeCell ref="C56:C58"/>
    <mergeCell ref="D56:D58"/>
    <mergeCell ref="E56:E58"/>
    <mergeCell ref="N56:N58"/>
    <mergeCell ref="O56:O58"/>
    <mergeCell ref="P56:P58"/>
    <mergeCell ref="Q56:Q58"/>
    <mergeCell ref="R56:R58"/>
    <mergeCell ref="U56:U58"/>
    <mergeCell ref="V56:V58"/>
    <mergeCell ref="A53:A55"/>
    <mergeCell ref="B53:B55"/>
    <mergeCell ref="C53:C55"/>
    <mergeCell ref="D53:D55"/>
    <mergeCell ref="E53:E55"/>
    <mergeCell ref="T53:T55"/>
    <mergeCell ref="U53:U55"/>
    <mergeCell ref="N53:N55"/>
    <mergeCell ref="O53:O55"/>
    <mergeCell ref="R53:R55"/>
    <mergeCell ref="S53:S55"/>
    <mergeCell ref="P53:P55"/>
    <mergeCell ref="Q53:Q55"/>
    <mergeCell ref="T50:T52"/>
    <mergeCell ref="U50:U52"/>
    <mergeCell ref="V47:V49"/>
    <mergeCell ref="V50:V52"/>
    <mergeCell ref="T47:T49"/>
    <mergeCell ref="U47:U49"/>
    <mergeCell ref="A50:A52"/>
    <mergeCell ref="B50:B52"/>
    <mergeCell ref="C50:C52"/>
    <mergeCell ref="D50:D52"/>
    <mergeCell ref="E50:E52"/>
    <mergeCell ref="P50:P52"/>
    <mergeCell ref="Q50:Q52"/>
    <mergeCell ref="R47:R49"/>
    <mergeCell ref="S47:S49"/>
    <mergeCell ref="A47:A49"/>
    <mergeCell ref="B47:B49"/>
    <mergeCell ref="C47:C49"/>
    <mergeCell ref="D47:D49"/>
    <mergeCell ref="E47:E49"/>
    <mergeCell ref="N47:N49"/>
    <mergeCell ref="O47:O49"/>
    <mergeCell ref="P47:P49"/>
    <mergeCell ref="Q47:Q49"/>
    <mergeCell ref="R50:R52"/>
    <mergeCell ref="S50:S52"/>
    <mergeCell ref="N50:N52"/>
    <mergeCell ref="O50:O52"/>
    <mergeCell ref="R43:R46"/>
    <mergeCell ref="S43:S46"/>
    <mergeCell ref="T43:T46"/>
    <mergeCell ref="U43:U46"/>
    <mergeCell ref="V43:V46"/>
    <mergeCell ref="A40:A42"/>
    <mergeCell ref="B40:B42"/>
    <mergeCell ref="C40:C42"/>
    <mergeCell ref="D40:D42"/>
    <mergeCell ref="E40:E42"/>
    <mergeCell ref="A43:A46"/>
    <mergeCell ref="B43:B46"/>
    <mergeCell ref="C43:C46"/>
    <mergeCell ref="D43:D46"/>
    <mergeCell ref="E43:E46"/>
    <mergeCell ref="N43:N46"/>
    <mergeCell ref="O43:O46"/>
    <mergeCell ref="P43:P46"/>
    <mergeCell ref="Q43:Q46"/>
    <mergeCell ref="N40:N42"/>
    <mergeCell ref="O40:O42"/>
    <mergeCell ref="P40:P42"/>
    <mergeCell ref="Q40:Q42"/>
    <mergeCell ref="R40:R42"/>
    <mergeCell ref="R33:R36"/>
    <mergeCell ref="S33:S36"/>
    <mergeCell ref="T33:T36"/>
    <mergeCell ref="U33:U36"/>
    <mergeCell ref="V33:V36"/>
    <mergeCell ref="R37:R39"/>
    <mergeCell ref="S37:S39"/>
    <mergeCell ref="T37:T39"/>
    <mergeCell ref="U37:U39"/>
    <mergeCell ref="V37:V39"/>
    <mergeCell ref="S40:S42"/>
    <mergeCell ref="T40:T42"/>
    <mergeCell ref="U40:U42"/>
    <mergeCell ref="V40:V42"/>
    <mergeCell ref="A37:A39"/>
    <mergeCell ref="B37:B39"/>
    <mergeCell ref="C37:C39"/>
    <mergeCell ref="D37:D39"/>
    <mergeCell ref="E37:E39"/>
    <mergeCell ref="N37:N39"/>
    <mergeCell ref="O37:O39"/>
    <mergeCell ref="P37:P39"/>
    <mergeCell ref="Q37:Q39"/>
    <mergeCell ref="A33:A36"/>
    <mergeCell ref="B33:B36"/>
    <mergeCell ref="C33:C36"/>
    <mergeCell ref="D33:D36"/>
    <mergeCell ref="E33:E36"/>
    <mergeCell ref="N33:N36"/>
    <mergeCell ref="O33:O36"/>
    <mergeCell ref="P33:P36"/>
    <mergeCell ref="Q33:Q36"/>
    <mergeCell ref="N30:N32"/>
    <mergeCell ref="O30:O32"/>
    <mergeCell ref="P30:P32"/>
    <mergeCell ref="Q30:Q32"/>
    <mergeCell ref="R30:R32"/>
    <mergeCell ref="S30:S32"/>
    <mergeCell ref="T30:T32"/>
    <mergeCell ref="U30:U32"/>
    <mergeCell ref="V30:V32"/>
    <mergeCell ref="A27:A29"/>
    <mergeCell ref="B27:B29"/>
    <mergeCell ref="C27:C29"/>
    <mergeCell ref="D27:D29"/>
    <mergeCell ref="E27:E29"/>
    <mergeCell ref="A30:A32"/>
    <mergeCell ref="B30:B32"/>
    <mergeCell ref="C30:C32"/>
    <mergeCell ref="D30:D32"/>
    <mergeCell ref="E30:E32"/>
    <mergeCell ref="R24:R26"/>
    <mergeCell ref="S24:S26"/>
    <mergeCell ref="T24:T26"/>
    <mergeCell ref="U24:U26"/>
    <mergeCell ref="V24:V26"/>
    <mergeCell ref="A21:A23"/>
    <mergeCell ref="B21:B23"/>
    <mergeCell ref="C21:C23"/>
    <mergeCell ref="D21:D23"/>
    <mergeCell ref="E21:E23"/>
    <mergeCell ref="A24:A26"/>
    <mergeCell ref="B24:B26"/>
    <mergeCell ref="C24:C26"/>
    <mergeCell ref="D24:D26"/>
    <mergeCell ref="E24:E26"/>
    <mergeCell ref="N24:N26"/>
    <mergeCell ref="O24:O26"/>
    <mergeCell ref="P24:P26"/>
    <mergeCell ref="Q24:Q26"/>
    <mergeCell ref="N21:N23"/>
    <mergeCell ref="O21:O23"/>
    <mergeCell ref="P21:P23"/>
    <mergeCell ref="Q21:Q23"/>
    <mergeCell ref="R21:R23"/>
    <mergeCell ref="R14:R17"/>
    <mergeCell ref="S14:S17"/>
    <mergeCell ref="T14:T17"/>
    <mergeCell ref="U14:U17"/>
    <mergeCell ref="V14:V17"/>
    <mergeCell ref="R18:R20"/>
    <mergeCell ref="S18:S20"/>
    <mergeCell ref="T18:T20"/>
    <mergeCell ref="U18:U20"/>
    <mergeCell ref="V18:V20"/>
    <mergeCell ref="S21:S23"/>
    <mergeCell ref="T21:T23"/>
    <mergeCell ref="U21:U23"/>
    <mergeCell ref="V21:V23"/>
    <mergeCell ref="A18:A20"/>
    <mergeCell ref="B18:B20"/>
    <mergeCell ref="C18:C20"/>
    <mergeCell ref="D18:D20"/>
    <mergeCell ref="E18:E20"/>
    <mergeCell ref="N18:N20"/>
    <mergeCell ref="O18:O20"/>
    <mergeCell ref="P18:P20"/>
    <mergeCell ref="Q18:Q20"/>
    <mergeCell ref="A14:A17"/>
    <mergeCell ref="B14:B17"/>
    <mergeCell ref="C14:C17"/>
    <mergeCell ref="D14:D17"/>
    <mergeCell ref="E14:E17"/>
    <mergeCell ref="N14:N17"/>
    <mergeCell ref="O14:O17"/>
    <mergeCell ref="P14:P17"/>
    <mergeCell ref="Q14:Q17"/>
    <mergeCell ref="A10:B10"/>
    <mergeCell ref="A11:B11"/>
    <mergeCell ref="A12:V12"/>
    <mergeCell ref="A13:B13"/>
    <mergeCell ref="D5:D8"/>
    <mergeCell ref="F5:F8"/>
    <mergeCell ref="G5:M5"/>
    <mergeCell ref="N5:N8"/>
    <mergeCell ref="O5:O8"/>
    <mergeCell ref="P5:V5"/>
    <mergeCell ref="M1:V1"/>
    <mergeCell ref="A2:V2"/>
    <mergeCell ref="A3:V3"/>
    <mergeCell ref="A4:A8"/>
    <mergeCell ref="B4:B8"/>
    <mergeCell ref="C4:D4"/>
    <mergeCell ref="E4:E8"/>
    <mergeCell ref="F4:M4"/>
    <mergeCell ref="N4:V4"/>
    <mergeCell ref="C5:C8"/>
    <mergeCell ref="H6:M6"/>
    <mergeCell ref="Q6:V6"/>
    <mergeCell ref="G7:G8"/>
    <mergeCell ref="H7:M7"/>
    <mergeCell ref="P7:P8"/>
    <mergeCell ref="Q7:V7"/>
  </mergeCells>
  <pageMargins left="0.70866141732283472" right="0.70866141732283472" top="0.74803149606299213" bottom="0.74803149606299213" header="0.31496062992125984" footer="0.31496062992125984"/>
  <pageSetup paperSize="9" scale="6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2025-01-22T06:36:00Z</dcterms:modified>
</cp:coreProperties>
</file>